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D:\bLogG\dropbox\Dropbox\1. BankOfRussia\20121019 utilization adjusted output gap\"/>
    </mc:Choice>
  </mc:AlternateContent>
  <bookViews>
    <workbookView xWindow="0" yWindow="0" windowWidth="17160" windowHeight="12570"/>
  </bookViews>
  <sheets>
    <sheet name="aggragatedata" sheetId="3" r:id="rId1"/>
    <sheet name="manufacturing" sheetId="1" r:id="rId2"/>
    <sheet name="coreinfl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113" i="4"/>
  <c r="G114" i="4"/>
  <c r="G115" i="4"/>
  <c r="G116" i="4"/>
  <c r="G117" i="4"/>
  <c r="G118" i="4"/>
  <c r="G3" i="4"/>
  <c r="B7" i="3" l="1"/>
  <c r="C7" i="3"/>
  <c r="B8" i="3"/>
  <c r="C8" i="3"/>
  <c r="B9" i="3"/>
  <c r="C9" i="3"/>
  <c r="B10" i="3"/>
  <c r="C10" i="3"/>
  <c r="B11" i="3"/>
  <c r="C11" i="3"/>
  <c r="B12" i="3"/>
  <c r="C12" i="3"/>
  <c r="B13" i="3"/>
  <c r="C13" i="3"/>
  <c r="B14" i="3"/>
  <c r="C14" i="3"/>
  <c r="B15" i="3"/>
  <c r="C15" i="3"/>
  <c r="B16" i="3"/>
  <c r="C16" i="3"/>
  <c r="B17" i="3"/>
  <c r="C17" i="3"/>
  <c r="B18" i="3"/>
  <c r="C18" i="3"/>
  <c r="B19" i="3"/>
  <c r="C19" i="3"/>
  <c r="B20" i="3"/>
  <c r="C20" i="3"/>
  <c r="B21" i="3"/>
  <c r="C21" i="3"/>
  <c r="B22" i="3"/>
  <c r="C22" i="3"/>
  <c r="B23" i="3"/>
  <c r="C23" i="3"/>
  <c r="B24" i="3"/>
  <c r="C24" i="3"/>
  <c r="B25" i="3"/>
  <c r="C25" i="3"/>
  <c r="B26" i="3"/>
  <c r="C26" i="3"/>
  <c r="B27" i="3"/>
  <c r="C27" i="3"/>
  <c r="B28" i="3"/>
  <c r="C28" i="3"/>
  <c r="B29" i="3"/>
  <c r="C29" i="3"/>
  <c r="B30" i="3"/>
  <c r="C30" i="3"/>
  <c r="B31" i="3"/>
  <c r="C31" i="3"/>
  <c r="B32" i="3"/>
  <c r="C32" i="3"/>
  <c r="B33" i="3"/>
  <c r="C33" i="3"/>
  <c r="B34" i="3"/>
  <c r="C34" i="3"/>
  <c r="B35" i="3"/>
  <c r="C35" i="3"/>
  <c r="B36" i="3"/>
  <c r="C36" i="3"/>
  <c r="B37" i="3"/>
  <c r="C37" i="3"/>
  <c r="B38" i="3"/>
  <c r="C38" i="3"/>
  <c r="B39" i="3"/>
  <c r="C39" i="3"/>
  <c r="B40" i="3"/>
  <c r="C40" i="3"/>
  <c r="B41" i="3"/>
  <c r="C41" i="3"/>
  <c r="B42" i="3"/>
  <c r="C42" i="3"/>
  <c r="B43" i="3"/>
  <c r="C43" i="3"/>
  <c r="B44" i="3"/>
  <c r="C44" i="3"/>
  <c r="B45" i="3"/>
  <c r="C45" i="3"/>
  <c r="B46" i="3"/>
  <c r="C46" i="3"/>
  <c r="B47" i="3"/>
  <c r="C47" i="3"/>
  <c r="B48" i="3"/>
  <c r="C48" i="3"/>
  <c r="B49" i="3"/>
  <c r="C49" i="3"/>
  <c r="B50" i="3"/>
  <c r="C50" i="3"/>
  <c r="B51" i="3"/>
  <c r="C51" i="3"/>
  <c r="B52" i="3"/>
  <c r="C52" i="3"/>
  <c r="B53" i="3"/>
  <c r="C53" i="3"/>
  <c r="B54" i="3"/>
  <c r="C54" i="3"/>
  <c r="B55" i="3"/>
  <c r="C55" i="3"/>
  <c r="B56" i="3"/>
  <c r="C56" i="3"/>
  <c r="B57" i="3"/>
  <c r="C57" i="3"/>
  <c r="B58" i="3"/>
  <c r="C58" i="3"/>
  <c r="B59" i="3"/>
  <c r="C59" i="3"/>
  <c r="B60" i="3"/>
  <c r="C60" i="3"/>
  <c r="B61" i="3"/>
  <c r="C61" i="3"/>
  <c r="B62" i="3"/>
  <c r="C62" i="3"/>
  <c r="B63" i="3"/>
  <c r="C63" i="3"/>
  <c r="B64" i="3"/>
  <c r="C64" i="3"/>
  <c r="B65" i="3"/>
  <c r="C65" i="3"/>
  <c r="B66" i="3"/>
  <c r="C66" i="3"/>
  <c r="B67" i="3"/>
  <c r="C67" i="3"/>
  <c r="B68" i="3"/>
  <c r="C68" i="3"/>
  <c r="B69" i="3"/>
  <c r="C69" i="3"/>
  <c r="B70" i="3"/>
  <c r="C70" i="3"/>
  <c r="B71" i="3"/>
  <c r="C71" i="3"/>
  <c r="B72" i="3"/>
  <c r="C72" i="3"/>
  <c r="B73" i="3"/>
  <c r="C73" i="3"/>
  <c r="B74" i="3"/>
  <c r="C74" i="3"/>
  <c r="B75" i="3"/>
  <c r="C75" i="3"/>
  <c r="B76" i="3"/>
  <c r="C76" i="3"/>
  <c r="B77" i="3"/>
  <c r="C77" i="3"/>
  <c r="B78" i="3"/>
  <c r="C78" i="3"/>
  <c r="B79" i="3"/>
  <c r="C79" i="3"/>
  <c r="B80" i="3"/>
  <c r="C80" i="3"/>
  <c r="B81" i="3"/>
  <c r="C81" i="3"/>
  <c r="B82" i="3"/>
  <c r="C82" i="3"/>
  <c r="B3" i="3"/>
  <c r="C3" i="3"/>
  <c r="B4" i="3"/>
  <c r="C4" i="3"/>
  <c r="B5" i="3"/>
  <c r="C5" i="3"/>
  <c r="B6" i="3"/>
  <c r="C6" i="3"/>
  <c r="C2" i="3"/>
  <c r="B2" i="3"/>
  <c r="B4" i="4"/>
  <c r="B5" i="4" s="1"/>
  <c r="B6" i="4" s="1"/>
  <c r="B7" i="4" s="1"/>
  <c r="B8" i="4" s="1"/>
  <c r="B9" i="4" s="1"/>
  <c r="B10" i="4" s="1"/>
  <c r="B11" i="4" s="1"/>
  <c r="B12" i="4" s="1"/>
  <c r="B13" i="4" s="1"/>
  <c r="D13" i="4" s="1"/>
  <c r="B14" i="4"/>
  <c r="D14" i="4" s="1"/>
  <c r="B15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D25" i="4" s="1"/>
  <c r="B26" i="4"/>
  <c r="D26" i="4" s="1"/>
  <c r="B27" i="4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D37" i="4" s="1"/>
  <c r="B38" i="4"/>
  <c r="D38" i="4" s="1"/>
  <c r="B39" i="4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D49" i="4" s="1"/>
  <c r="B50" i="4"/>
  <c r="D50" i="4" s="1"/>
  <c r="B51" i="4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D61" i="4" s="1"/>
  <c r="B62" i="4"/>
  <c r="D62" i="4" s="1"/>
  <c r="B63" i="4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D73" i="4" s="1"/>
  <c r="B74" i="4"/>
  <c r="D74" i="4" s="1"/>
  <c r="B75" i="4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D85" i="4" s="1"/>
  <c r="B86" i="4"/>
  <c r="D86" i="4" s="1"/>
  <c r="B87" i="4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D97" i="4" s="1"/>
  <c r="B98" i="4"/>
  <c r="D98" i="4" s="1"/>
  <c r="B99" i="4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D109" i="4" s="1"/>
  <c r="B110" i="4"/>
  <c r="D110" i="4" s="1"/>
  <c r="B111" i="4"/>
  <c r="B112" i="4" s="1"/>
  <c r="B113" i="4" s="1"/>
  <c r="B114" i="4" s="1"/>
  <c r="B115" i="4" s="1"/>
  <c r="B116" i="4" s="1"/>
  <c r="B117" i="4" s="1"/>
  <c r="B118" i="4" s="1"/>
  <c r="D118" i="4" s="1"/>
  <c r="B2" i="4"/>
  <c r="D2" i="4" s="1"/>
  <c r="B3" i="4"/>
  <c r="D3" i="4" s="1"/>
  <c r="D13" i="1"/>
  <c r="D25" i="1"/>
  <c r="D29" i="1"/>
  <c r="D33" i="1"/>
  <c r="D37" i="1"/>
  <c r="D49" i="1"/>
  <c r="D53" i="1"/>
  <c r="D57" i="1"/>
  <c r="D61" i="1"/>
  <c r="D73" i="1"/>
  <c r="D77" i="1"/>
  <c r="D81" i="1"/>
  <c r="B13" i="1"/>
  <c r="B14" i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D24" i="1" s="1"/>
  <c r="B25" i="1"/>
  <c r="B26" i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D36" i="1" s="1"/>
  <c r="B37" i="1"/>
  <c r="B38" i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D48" i="1" s="1"/>
  <c r="B49" i="1"/>
  <c r="B50" i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D60" i="1" s="1"/>
  <c r="B61" i="1"/>
  <c r="B62" i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D72" i="1" s="1"/>
  <c r="B73" i="1"/>
  <c r="B74" i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D84" i="1" s="1"/>
  <c r="B1" i="1"/>
  <c r="D1" i="1" s="1"/>
  <c r="D114" i="4" l="1"/>
  <c r="D106" i="4"/>
  <c r="D102" i="4"/>
  <c r="D94" i="4"/>
  <c r="D90" i="4"/>
  <c r="D82" i="4"/>
  <c r="D78" i="4"/>
  <c r="D70" i="4"/>
  <c r="D66" i="4"/>
  <c r="D58" i="4"/>
  <c r="D54" i="4"/>
  <c r="D46" i="4"/>
  <c r="D42" i="4"/>
  <c r="D34" i="4"/>
  <c r="D30" i="4"/>
  <c r="D22" i="4"/>
  <c r="D18" i="4"/>
  <c r="D10" i="4"/>
  <c r="D6" i="4"/>
  <c r="D117" i="4"/>
  <c r="D113" i="4"/>
  <c r="D105" i="4"/>
  <c r="D101" i="4"/>
  <c r="D93" i="4"/>
  <c r="D89" i="4"/>
  <c r="D81" i="4"/>
  <c r="D77" i="4"/>
  <c r="D69" i="4"/>
  <c r="D65" i="4"/>
  <c r="D57" i="4"/>
  <c r="D53" i="4"/>
  <c r="D45" i="4"/>
  <c r="D41" i="4"/>
  <c r="D33" i="4"/>
  <c r="D29" i="4"/>
  <c r="D21" i="4"/>
  <c r="D17" i="4"/>
  <c r="D9" i="4"/>
  <c r="D5" i="4"/>
  <c r="D116" i="4"/>
  <c r="D112" i="4"/>
  <c r="D108" i="4"/>
  <c r="D104" i="4"/>
  <c r="D100" i="4"/>
  <c r="D96" i="4"/>
  <c r="D92" i="4"/>
  <c r="D88" i="4"/>
  <c r="D84" i="4"/>
  <c r="D80" i="4"/>
  <c r="D76" i="4"/>
  <c r="D72" i="4"/>
  <c r="D68" i="4"/>
  <c r="D64" i="4"/>
  <c r="D60" i="4"/>
  <c r="D56" i="4"/>
  <c r="D52" i="4"/>
  <c r="D48" i="4"/>
  <c r="D44" i="4"/>
  <c r="D40" i="4"/>
  <c r="D36" i="4"/>
  <c r="D32" i="4"/>
  <c r="D28" i="4"/>
  <c r="D24" i="4"/>
  <c r="D20" i="4"/>
  <c r="D16" i="4"/>
  <c r="D12" i="4"/>
  <c r="D8" i="4"/>
  <c r="D4" i="4"/>
  <c r="D115" i="4"/>
  <c r="D111" i="4"/>
  <c r="D107" i="4"/>
  <c r="D103" i="4"/>
  <c r="D99" i="4"/>
  <c r="D95" i="4"/>
  <c r="D91" i="4"/>
  <c r="D87" i="4"/>
  <c r="D83" i="4"/>
  <c r="D79" i="4"/>
  <c r="D75" i="4"/>
  <c r="D71" i="4"/>
  <c r="D67" i="4"/>
  <c r="D63" i="4"/>
  <c r="D59" i="4"/>
  <c r="D55" i="4"/>
  <c r="D51" i="4"/>
  <c r="D47" i="4"/>
  <c r="D43" i="4"/>
  <c r="D39" i="4"/>
  <c r="D35" i="4"/>
  <c r="D31" i="4"/>
  <c r="D27" i="4"/>
  <c r="D23" i="4"/>
  <c r="D19" i="4"/>
  <c r="D15" i="4"/>
  <c r="D11" i="4"/>
  <c r="D7" i="4"/>
  <c r="D65" i="1"/>
  <c r="D41" i="1"/>
  <c r="D21" i="1"/>
  <c r="D17" i="1"/>
  <c r="B2" i="1"/>
  <c r="D80" i="1"/>
  <c r="D76" i="1"/>
  <c r="D68" i="1"/>
  <c r="D64" i="1"/>
  <c r="D56" i="1"/>
  <c r="D52" i="1"/>
  <c r="D44" i="1"/>
  <c r="D40" i="1"/>
  <c r="D32" i="1"/>
  <c r="D28" i="1"/>
  <c r="D20" i="1"/>
  <c r="D16" i="1"/>
  <c r="D69" i="1"/>
  <c r="D83" i="1"/>
  <c r="D79" i="1"/>
  <c r="D75" i="1"/>
  <c r="D71" i="1"/>
  <c r="D67" i="1"/>
  <c r="D63" i="1"/>
  <c r="D59" i="1"/>
  <c r="D55" i="1"/>
  <c r="D51" i="1"/>
  <c r="D47" i="1"/>
  <c r="D43" i="1"/>
  <c r="D39" i="1"/>
  <c r="D35" i="1"/>
  <c r="D31" i="1"/>
  <c r="D27" i="1"/>
  <c r="D23" i="1"/>
  <c r="D19" i="1"/>
  <c r="D15" i="1"/>
  <c r="D45" i="1"/>
  <c r="D82" i="1"/>
  <c r="D78" i="1"/>
  <c r="D74" i="1"/>
  <c r="D70" i="1"/>
  <c r="D66" i="1"/>
  <c r="D62" i="1"/>
  <c r="D58" i="1"/>
  <c r="D54" i="1"/>
  <c r="D50" i="1"/>
  <c r="D46" i="1"/>
  <c r="D42" i="1"/>
  <c r="D38" i="1"/>
  <c r="D34" i="1"/>
  <c r="D30" i="1"/>
  <c r="D26" i="1"/>
  <c r="D22" i="1"/>
  <c r="D18" i="1"/>
  <c r="D14" i="1"/>
  <c r="D2" i="1" l="1"/>
  <c r="B3" i="1"/>
  <c r="D3" i="1" l="1"/>
  <c r="B4" i="1"/>
  <c r="B5" i="1" l="1"/>
  <c r="D4" i="1"/>
  <c r="B6" i="1" l="1"/>
  <c r="D5" i="1"/>
  <c r="B7" i="1" l="1"/>
  <c r="D6" i="1"/>
  <c r="B8" i="1" l="1"/>
  <c r="D7" i="1"/>
  <c r="B9" i="1" l="1"/>
  <c r="D8" i="1"/>
  <c r="B10" i="1" l="1"/>
  <c r="D9" i="1"/>
  <c r="B11" i="1" l="1"/>
  <c r="D10" i="1"/>
  <c r="B12" i="1" l="1"/>
  <c r="D12" i="1" s="1"/>
  <c r="D11" i="1"/>
</calcChain>
</file>

<file path=xl/sharedStrings.xml><?xml version="1.0" encoding="utf-8"?>
<sst xmlns="http://schemas.openxmlformats.org/spreadsheetml/2006/main" count="6" uniqueCount="6">
  <si>
    <t>datestamp</t>
  </si>
  <si>
    <t>MoM</t>
  </si>
  <si>
    <t>MoM,SA</t>
  </si>
  <si>
    <t>dif(MoM,SA)</t>
  </si>
  <si>
    <t>core infl, sa</t>
  </si>
  <si>
    <t>manu utilization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</si>
</sst>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inconsolata"/>
      <family val="2"/>
    </font>
    <font>
      <sz val="10"/>
      <name val="Arial Cyr"/>
      <charset val="204"/>
    </font>
    <font>
      <b/>
      <i/>
      <sz val="10"/>
      <name val="Adobe Garamond Pro"/>
      <family val="1"/>
    </font>
    <font>
      <sz val="10"/>
      <name val="Adobe Garamond Pro"/>
      <family val="1"/>
    </font>
    <font>
      <sz val="10"/>
      <color theme="1"/>
      <name val="Adobe Garamond Pro"/>
      <family val="1"/>
    </font>
    <font>
      <sz val="9"/>
      <color theme="1"/>
      <name val="Verdana"/>
      <family val="2"/>
    </font>
    <font>
      <b/>
      <sz val="9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/>
      <right/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2" xfId="1" applyFont="1" applyBorder="1" applyAlignment="1">
      <alignment horizontal="center" wrapText="1"/>
    </xf>
    <xf numFmtId="1" fontId="3" fillId="0" borderId="2" xfId="1" applyNumberFormat="1" applyFont="1" applyBorder="1"/>
    <xf numFmtId="1" fontId="3" fillId="0" borderId="4" xfId="1" applyNumberFormat="1" applyFont="1" applyBorder="1"/>
    <xf numFmtId="1" fontId="3" fillId="0" borderId="5" xfId="1" applyNumberFormat="1" applyFont="1" applyBorder="1"/>
    <xf numFmtId="0" fontId="4" fillId="0" borderId="0" xfId="0" applyFont="1"/>
    <xf numFmtId="0" fontId="2" fillId="0" borderId="1" xfId="1" applyFont="1" applyBorder="1" applyAlignment="1">
      <alignment horizontal="center" wrapText="1"/>
    </xf>
    <xf numFmtId="1" fontId="3" fillId="0" borderId="1" xfId="1" applyNumberFormat="1" applyFont="1" applyBorder="1"/>
    <xf numFmtId="1" fontId="3" fillId="0" borderId="0" xfId="1" applyNumberFormat="1" applyFont="1" applyBorder="1"/>
    <xf numFmtId="1" fontId="3" fillId="0" borderId="6" xfId="1" applyNumberFormat="1" applyFont="1" applyBorder="1"/>
    <xf numFmtId="1" fontId="3" fillId="0" borderId="3" xfId="1" applyNumberFormat="1" applyFont="1" applyBorder="1"/>
    <xf numFmtId="1" fontId="3" fillId="0" borderId="7" xfId="1" applyNumberFormat="1" applyFont="1" applyBorder="1"/>
    <xf numFmtId="1" fontId="3" fillId="0" borderId="8" xfId="1" applyNumberFormat="1" applyFont="1" applyBorder="1"/>
    <xf numFmtId="0" fontId="2" fillId="0" borderId="0" xfId="1" applyFont="1" applyBorder="1" applyAlignment="1">
      <alignment horizontal="center" wrapText="1"/>
    </xf>
    <xf numFmtId="14" fontId="0" fillId="0" borderId="0" xfId="0" applyNumberFormat="1"/>
    <xf numFmtId="14" fontId="4" fillId="0" borderId="0" xfId="0" applyNumberFormat="1" applyFont="1"/>
    <xf numFmtId="0" fontId="6" fillId="0" borderId="10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/>
    <xf numFmtId="0" fontId="6" fillId="0" borderId="1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14" fontId="4" fillId="0" borderId="0" xfId="0" applyNumberFormat="1" applyFont="1" applyFill="1"/>
    <xf numFmtId="0" fontId="5" fillId="0" borderId="9" xfId="0" applyFont="1" applyFill="1" applyBorder="1" applyAlignment="1">
      <alignment horizontal="right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dobe Garamond Pro" panose="02020502060506020403" pitchFamily="18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manufacturing!$E$1:$E$81</c:f>
              <c:numCache>
                <c:formatCode>0</c:formatCode>
                <c:ptCount val="81"/>
                <c:pt idx="0">
                  <c:v>62</c:v>
                </c:pt>
                <c:pt idx="1">
                  <c:v>60</c:v>
                </c:pt>
                <c:pt idx="2">
                  <c:v>61</c:v>
                </c:pt>
                <c:pt idx="3">
                  <c:v>61</c:v>
                </c:pt>
                <c:pt idx="4">
                  <c:v>61</c:v>
                </c:pt>
                <c:pt idx="5">
                  <c:v>64</c:v>
                </c:pt>
                <c:pt idx="6">
                  <c:v>64</c:v>
                </c:pt>
                <c:pt idx="7">
                  <c:v>61.65</c:v>
                </c:pt>
                <c:pt idx="8">
                  <c:v>62.55</c:v>
                </c:pt>
                <c:pt idx="9">
                  <c:v>63.3</c:v>
                </c:pt>
                <c:pt idx="10">
                  <c:v>63.8</c:v>
                </c:pt>
                <c:pt idx="11">
                  <c:v>63.3</c:v>
                </c:pt>
                <c:pt idx="12">
                  <c:v>62.9</c:v>
                </c:pt>
                <c:pt idx="13">
                  <c:v>62.25</c:v>
                </c:pt>
                <c:pt idx="14">
                  <c:v>63.25</c:v>
                </c:pt>
                <c:pt idx="15">
                  <c:v>63.55</c:v>
                </c:pt>
                <c:pt idx="16">
                  <c:v>63.9</c:v>
                </c:pt>
                <c:pt idx="17">
                  <c:v>64.45</c:v>
                </c:pt>
                <c:pt idx="18">
                  <c:v>65.3</c:v>
                </c:pt>
                <c:pt idx="19">
                  <c:v>65.05</c:v>
                </c:pt>
                <c:pt idx="20">
                  <c:v>65.75</c:v>
                </c:pt>
                <c:pt idx="21">
                  <c:v>66.5</c:v>
                </c:pt>
                <c:pt idx="22">
                  <c:v>66.5</c:v>
                </c:pt>
                <c:pt idx="23">
                  <c:v>65.45</c:v>
                </c:pt>
                <c:pt idx="24">
                  <c:v>64.849999999999994</c:v>
                </c:pt>
                <c:pt idx="25">
                  <c:v>65.099999999999994</c:v>
                </c:pt>
                <c:pt idx="26">
                  <c:v>65.400000000000006</c:v>
                </c:pt>
                <c:pt idx="27">
                  <c:v>65.349999999999994</c:v>
                </c:pt>
                <c:pt idx="28">
                  <c:v>66.099999999999994</c:v>
                </c:pt>
                <c:pt idx="29">
                  <c:v>65.2</c:v>
                </c:pt>
                <c:pt idx="30">
                  <c:v>65.349999999999994</c:v>
                </c:pt>
                <c:pt idx="31">
                  <c:v>65.349999999999994</c:v>
                </c:pt>
                <c:pt idx="32">
                  <c:v>66.650000000000006</c:v>
                </c:pt>
                <c:pt idx="33">
                  <c:v>66.099999999999994</c:v>
                </c:pt>
                <c:pt idx="34">
                  <c:v>64</c:v>
                </c:pt>
                <c:pt idx="35">
                  <c:v>60.05</c:v>
                </c:pt>
                <c:pt idx="36">
                  <c:v>56.8</c:v>
                </c:pt>
                <c:pt idx="37">
                  <c:v>54.95</c:v>
                </c:pt>
                <c:pt idx="38">
                  <c:v>54.45</c:v>
                </c:pt>
                <c:pt idx="39">
                  <c:v>54.95</c:v>
                </c:pt>
                <c:pt idx="40">
                  <c:v>54.15</c:v>
                </c:pt>
                <c:pt idx="41">
                  <c:v>54.75</c:v>
                </c:pt>
                <c:pt idx="42">
                  <c:v>54.7</c:v>
                </c:pt>
                <c:pt idx="43">
                  <c:v>56.15</c:v>
                </c:pt>
                <c:pt idx="44">
                  <c:v>56.6</c:v>
                </c:pt>
                <c:pt idx="45">
                  <c:v>55.85</c:v>
                </c:pt>
                <c:pt idx="46">
                  <c:v>56.5</c:v>
                </c:pt>
                <c:pt idx="47">
                  <c:v>56.5</c:v>
                </c:pt>
                <c:pt idx="48">
                  <c:v>54.65</c:v>
                </c:pt>
                <c:pt idx="49">
                  <c:v>55.05</c:v>
                </c:pt>
                <c:pt idx="50">
                  <c:v>55.95</c:v>
                </c:pt>
                <c:pt idx="51">
                  <c:v>57</c:v>
                </c:pt>
                <c:pt idx="52">
                  <c:v>56.7</c:v>
                </c:pt>
                <c:pt idx="53">
                  <c:v>59.9</c:v>
                </c:pt>
                <c:pt idx="54">
                  <c:v>60.3</c:v>
                </c:pt>
                <c:pt idx="55">
                  <c:v>60.25</c:v>
                </c:pt>
                <c:pt idx="56">
                  <c:v>60.95</c:v>
                </c:pt>
                <c:pt idx="57">
                  <c:v>61.55</c:v>
                </c:pt>
                <c:pt idx="58">
                  <c:v>60.8</c:v>
                </c:pt>
                <c:pt idx="59">
                  <c:v>61.05</c:v>
                </c:pt>
                <c:pt idx="60">
                  <c:v>60.05</c:v>
                </c:pt>
                <c:pt idx="61">
                  <c:v>59.75</c:v>
                </c:pt>
                <c:pt idx="62">
                  <c:v>60.85</c:v>
                </c:pt>
                <c:pt idx="63">
                  <c:v>61.5</c:v>
                </c:pt>
                <c:pt idx="64">
                  <c:v>61.5</c:v>
                </c:pt>
                <c:pt idx="65">
                  <c:v>61.5</c:v>
                </c:pt>
                <c:pt idx="66">
                  <c:v>62.45</c:v>
                </c:pt>
                <c:pt idx="67">
                  <c:v>63.3</c:v>
                </c:pt>
                <c:pt idx="68">
                  <c:v>63.3</c:v>
                </c:pt>
                <c:pt idx="69">
                  <c:v>64.099999999999994</c:v>
                </c:pt>
                <c:pt idx="70">
                  <c:v>62.6</c:v>
                </c:pt>
                <c:pt idx="71">
                  <c:v>63.5</c:v>
                </c:pt>
                <c:pt idx="72">
                  <c:v>62.3</c:v>
                </c:pt>
                <c:pt idx="73">
                  <c:v>61.85</c:v>
                </c:pt>
                <c:pt idx="74">
                  <c:v>62.7</c:v>
                </c:pt>
                <c:pt idx="75">
                  <c:v>62.55</c:v>
                </c:pt>
                <c:pt idx="76">
                  <c:v>63</c:v>
                </c:pt>
                <c:pt idx="77">
                  <c:v>65</c:v>
                </c:pt>
                <c:pt idx="78">
                  <c:v>64</c:v>
                </c:pt>
                <c:pt idx="79">
                  <c:v>64</c:v>
                </c:pt>
                <c:pt idx="80">
                  <c:v>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16781904"/>
        <c:axId val="516782688"/>
      </c:lineChart>
      <c:catAx>
        <c:axId val="51678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en-US"/>
          </a:p>
        </c:txPr>
        <c:crossAx val="516782688"/>
        <c:crosses val="autoZero"/>
        <c:auto val="1"/>
        <c:lblAlgn val="ctr"/>
        <c:lblOffset val="100"/>
        <c:noMultiLvlLbl val="0"/>
      </c:catAx>
      <c:valAx>
        <c:axId val="51678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dobe Garamond Pro" panose="02020502060506020403" pitchFamily="18" charset="0"/>
                <a:ea typeface="+mn-ea"/>
                <a:cs typeface="+mn-cs"/>
              </a:defRPr>
            </a:pPr>
            <a:endParaRPr lang="en-US"/>
          </a:p>
        </c:txPr>
        <c:crossAx val="516781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dobe Garamond Pro" panose="02020502060506020403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566737</xdr:colOff>
      <xdr:row>49</xdr:row>
      <xdr:rowOff>47625</xdr:rowOff>
    </xdr:from>
    <xdr:to>
      <xdr:col>13</xdr:col>
      <xdr:colOff>261937</xdr:colOff>
      <xdr:row>66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abSelected="1" topLeftCell="A49" workbookViewId="0">
      <selection activeCell="N18" sqref="N18"/>
    </sheetView>
  </sheetViews>
  <sheetFormatPr defaultRowHeight="12" x14ac:dyDescent="0.15"/>
  <cols>
    <col min="1" max="1" width="11" bestFit="1" customWidth="1"/>
    <col min="2" max="2" width="14.140625" bestFit="1" customWidth="1"/>
  </cols>
  <sheetData>
    <row r="1" spans="1:3" x14ac:dyDescent="0.15">
      <c r="A1" t="s">
        <v>0</v>
      </c>
      <c r="B1" t="s">
        <v>4</v>
      </c>
      <c r="C1" t="s">
        <v>5</v>
      </c>
    </row>
    <row r="2" spans="1:3" x14ac:dyDescent="0.15">
      <c r="A2" s="14">
        <v>38718</v>
      </c>
      <c r="B2">
        <f>VLOOKUP(A2,coreinfl!$D$2:$G$118,4,0)</f>
        <v>0.25068739855200306</v>
      </c>
      <c r="C2">
        <f>VLOOKUP(A2,manufacturing!$D$1:$E$84,2,0)</f>
        <v>62</v>
      </c>
    </row>
    <row r="3" spans="1:3" x14ac:dyDescent="0.15">
      <c r="A3" s="14">
        <v>38749</v>
      </c>
      <c r="B3">
        <f>VLOOKUP(A3,coreinfl!$D$2:$G$118,4,0)</f>
        <v>0.50167864694900288</v>
      </c>
      <c r="C3">
        <f>VLOOKUP(A3,manufacturing!$D$1:$E$84,2,0)</f>
        <v>60</v>
      </c>
    </row>
    <row r="4" spans="1:3" x14ac:dyDescent="0.15">
      <c r="A4" s="14">
        <v>38777</v>
      </c>
      <c r="B4">
        <f>VLOOKUP(A4,coreinfl!$D$2:$G$118,4,0)</f>
        <v>-0.50620826415200781</v>
      </c>
      <c r="C4">
        <f>VLOOKUP(A4,manufacturing!$D$1:$E$84,2,0)</f>
        <v>61</v>
      </c>
    </row>
    <row r="5" spans="1:3" x14ac:dyDescent="0.15">
      <c r="A5" s="14">
        <v>38808</v>
      </c>
      <c r="B5">
        <f>VLOOKUP(A5,coreinfl!$D$2:$G$118,4,0)</f>
        <v>-0.32108205143099156</v>
      </c>
      <c r="C5">
        <f>VLOOKUP(A5,manufacturing!$D$1:$E$84,2,0)</f>
        <v>61</v>
      </c>
    </row>
    <row r="6" spans="1:3" x14ac:dyDescent="0.15">
      <c r="A6" s="14">
        <v>38838</v>
      </c>
      <c r="B6">
        <f>VLOOKUP(A6,coreinfl!$D$2:$G$118,4,0)</f>
        <v>0.18664418864899801</v>
      </c>
      <c r="C6">
        <f>VLOOKUP(A6,manufacturing!$D$1:$E$84,2,0)</f>
        <v>61</v>
      </c>
    </row>
    <row r="7" spans="1:3" x14ac:dyDescent="0.15">
      <c r="A7" s="14">
        <v>38869</v>
      </c>
      <c r="B7">
        <f>VLOOKUP(A7,coreinfl!$D$2:$G$118,4,0)</f>
        <v>1.4792251540001189E-3</v>
      </c>
      <c r="C7">
        <f>VLOOKUP(A7,manufacturing!$D$1:$E$84,2,0)</f>
        <v>64</v>
      </c>
    </row>
    <row r="8" spans="1:3" x14ac:dyDescent="0.15">
      <c r="A8" s="14">
        <v>38899</v>
      </c>
      <c r="B8">
        <f>VLOOKUP(A8,coreinfl!$D$2:$G$118,4,0)</f>
        <v>5.1819569884997918E-2</v>
      </c>
      <c r="C8">
        <f>VLOOKUP(A8,manufacturing!$D$1:$E$84,2,0)</f>
        <v>64</v>
      </c>
    </row>
    <row r="9" spans="1:3" x14ac:dyDescent="0.15">
      <c r="A9" s="14">
        <v>38930</v>
      </c>
      <c r="B9">
        <f>VLOOKUP(A9,coreinfl!$D$2:$G$118,4,0)</f>
        <v>1.9028749656001764E-2</v>
      </c>
      <c r="C9">
        <f>VLOOKUP(A9,manufacturing!$D$1:$E$84,2,0)</f>
        <v>61.65</v>
      </c>
    </row>
    <row r="10" spans="1:3" x14ac:dyDescent="0.15">
      <c r="A10" s="14">
        <v>38961</v>
      </c>
      <c r="B10">
        <f>VLOOKUP(A10,coreinfl!$D$2:$G$118,4,0)</f>
        <v>-0.17380021137600465</v>
      </c>
      <c r="C10">
        <f>VLOOKUP(A10,manufacturing!$D$1:$E$84,2,0)</f>
        <v>62.55</v>
      </c>
    </row>
    <row r="11" spans="1:3" x14ac:dyDescent="0.15">
      <c r="A11" s="14">
        <v>38991</v>
      </c>
      <c r="B11">
        <f>VLOOKUP(A11,coreinfl!$D$2:$G$118,4,0)</f>
        <v>-0.17524042273099383</v>
      </c>
      <c r="C11">
        <f>VLOOKUP(A11,manufacturing!$D$1:$E$84,2,0)</f>
        <v>63.3</v>
      </c>
    </row>
    <row r="12" spans="1:3" x14ac:dyDescent="0.15">
      <c r="A12" s="14">
        <v>39022</v>
      </c>
      <c r="B12">
        <f>VLOOKUP(A12,coreinfl!$D$2:$G$118,4,0)</f>
        <v>0.23708011965999276</v>
      </c>
      <c r="C12">
        <f>VLOOKUP(A12,manufacturing!$D$1:$E$84,2,0)</f>
        <v>63.8</v>
      </c>
    </row>
    <row r="13" spans="1:3" x14ac:dyDescent="0.15">
      <c r="A13" s="14">
        <v>39052</v>
      </c>
      <c r="B13">
        <f>VLOOKUP(A13,coreinfl!$D$2:$G$118,4,0)</f>
        <v>4.6956138449999685E-2</v>
      </c>
      <c r="C13">
        <f>VLOOKUP(A13,manufacturing!$D$1:$E$84,2,0)</f>
        <v>63.3</v>
      </c>
    </row>
    <row r="14" spans="1:3" x14ac:dyDescent="0.15">
      <c r="A14" s="14">
        <v>39083</v>
      </c>
      <c r="B14">
        <f>VLOOKUP(A14,coreinfl!$D$2:$G$118,4,0)</f>
        <v>-7.3057713160991966E-2</v>
      </c>
      <c r="C14">
        <f>VLOOKUP(A14,manufacturing!$D$1:$E$84,2,0)</f>
        <v>62.9</v>
      </c>
    </row>
    <row r="15" spans="1:3" x14ac:dyDescent="0.15">
      <c r="A15" s="14">
        <v>39114</v>
      </c>
      <c r="B15">
        <f>VLOOKUP(A15,coreinfl!$D$2:$G$118,4,0)</f>
        <v>-4.6179048109991072E-3</v>
      </c>
      <c r="C15">
        <f>VLOOKUP(A15,manufacturing!$D$1:$E$84,2,0)</f>
        <v>62.25</v>
      </c>
    </row>
    <row r="16" spans="1:3" x14ac:dyDescent="0.15">
      <c r="A16" s="14">
        <v>39142</v>
      </c>
      <c r="B16">
        <f>VLOOKUP(A16,coreinfl!$D$2:$G$118,4,0)</f>
        <v>-3.9872117388000561E-2</v>
      </c>
      <c r="C16">
        <f>VLOOKUP(A16,manufacturing!$D$1:$E$84,2,0)</f>
        <v>63.25</v>
      </c>
    </row>
    <row r="17" spans="1:3" x14ac:dyDescent="0.15">
      <c r="A17" s="14">
        <v>39173</v>
      </c>
      <c r="B17">
        <f>VLOOKUP(A17,coreinfl!$D$2:$G$118,4,0)</f>
        <v>2.4923948820998021E-2</v>
      </c>
      <c r="C17">
        <f>VLOOKUP(A17,manufacturing!$D$1:$E$84,2,0)</f>
        <v>63.55</v>
      </c>
    </row>
    <row r="18" spans="1:3" x14ac:dyDescent="0.15">
      <c r="A18" s="14">
        <v>39203</v>
      </c>
      <c r="B18">
        <f>VLOOKUP(A18,coreinfl!$D$2:$G$118,4,0)</f>
        <v>3.4297522968998351E-2</v>
      </c>
      <c r="C18">
        <f>VLOOKUP(A18,manufacturing!$D$1:$E$84,2,0)</f>
        <v>63.9</v>
      </c>
    </row>
    <row r="19" spans="1:3" x14ac:dyDescent="0.15">
      <c r="A19" s="14">
        <v>39234</v>
      </c>
      <c r="B19">
        <f>VLOOKUP(A19,coreinfl!$D$2:$G$118,4,0)</f>
        <v>0.18586276539400615</v>
      </c>
      <c r="C19">
        <f>VLOOKUP(A19,manufacturing!$D$1:$E$84,2,0)</f>
        <v>64.45</v>
      </c>
    </row>
    <row r="20" spans="1:3" x14ac:dyDescent="0.15">
      <c r="A20" s="14">
        <v>39264</v>
      </c>
      <c r="B20">
        <f>VLOOKUP(A20,coreinfl!$D$2:$G$118,4,0)</f>
        <v>0.30380195108899954</v>
      </c>
      <c r="C20">
        <f>VLOOKUP(A20,manufacturing!$D$1:$E$84,2,0)</f>
        <v>65.3</v>
      </c>
    </row>
    <row r="21" spans="1:3" x14ac:dyDescent="0.15">
      <c r="A21" s="14">
        <v>39295</v>
      </c>
      <c r="B21">
        <f>VLOOKUP(A21,coreinfl!$D$2:$G$118,4,0)</f>
        <v>5.2583388034989298E-2</v>
      </c>
      <c r="C21">
        <f>VLOOKUP(A21,manufacturing!$D$1:$E$84,2,0)</f>
        <v>65.05</v>
      </c>
    </row>
    <row r="22" spans="1:3" x14ac:dyDescent="0.15">
      <c r="A22" s="14">
        <v>39326</v>
      </c>
      <c r="B22">
        <f>VLOOKUP(A22,coreinfl!$D$2:$G$118,4,0)</f>
        <v>0.24842866030900268</v>
      </c>
      <c r="C22">
        <f>VLOOKUP(A22,manufacturing!$D$1:$E$84,2,0)</f>
        <v>65.75</v>
      </c>
    </row>
    <row r="23" spans="1:3" x14ac:dyDescent="0.15">
      <c r="A23" s="14">
        <v>39356</v>
      </c>
      <c r="B23">
        <f>VLOOKUP(A23,coreinfl!$D$2:$G$118,4,0)</f>
        <v>0.58554700927700765</v>
      </c>
      <c r="C23">
        <f>VLOOKUP(A23,manufacturing!$D$1:$E$84,2,0)</f>
        <v>66.5</v>
      </c>
    </row>
    <row r="24" spans="1:3" x14ac:dyDescent="0.15">
      <c r="A24" s="14">
        <v>39387</v>
      </c>
      <c r="B24">
        <f>VLOOKUP(A24,coreinfl!$D$2:$G$118,4,0)</f>
        <v>-0.8522324875469991</v>
      </c>
      <c r="C24">
        <f>VLOOKUP(A24,manufacturing!$D$1:$E$84,2,0)</f>
        <v>66.5</v>
      </c>
    </row>
    <row r="25" spans="1:3" x14ac:dyDescent="0.15">
      <c r="A25" s="14">
        <v>39417</v>
      </c>
      <c r="B25">
        <f>VLOOKUP(A25,coreinfl!$D$2:$G$118,4,0)</f>
        <v>-0.302170966619002</v>
      </c>
      <c r="C25">
        <f>VLOOKUP(A25,manufacturing!$D$1:$E$84,2,0)</f>
        <v>65.45</v>
      </c>
    </row>
    <row r="26" spans="1:3" x14ac:dyDescent="0.15">
      <c r="A26" s="14">
        <v>39448</v>
      </c>
      <c r="B26">
        <f>VLOOKUP(A26,coreinfl!$D$2:$G$118,4,0)</f>
        <v>0.17702663571799349</v>
      </c>
      <c r="C26">
        <f>VLOOKUP(A26,manufacturing!$D$1:$E$84,2,0)</f>
        <v>64.849999999999994</v>
      </c>
    </row>
    <row r="27" spans="1:3" x14ac:dyDescent="0.15">
      <c r="A27" s="14">
        <v>39479</v>
      </c>
      <c r="B27">
        <f>VLOOKUP(A27,coreinfl!$D$2:$G$118,4,0)</f>
        <v>3.0742683652007941E-2</v>
      </c>
      <c r="C27">
        <f>VLOOKUP(A27,manufacturing!$D$1:$E$84,2,0)</f>
        <v>65.099999999999994</v>
      </c>
    </row>
    <row r="28" spans="1:3" x14ac:dyDescent="0.15">
      <c r="A28" s="14">
        <v>39508</v>
      </c>
      <c r="B28">
        <f>VLOOKUP(A28,coreinfl!$D$2:$G$118,4,0)</f>
        <v>6.3415573707999329E-2</v>
      </c>
      <c r="C28">
        <f>VLOOKUP(A28,manufacturing!$D$1:$E$84,2,0)</f>
        <v>65.400000000000006</v>
      </c>
    </row>
    <row r="29" spans="1:3" x14ac:dyDescent="0.15">
      <c r="A29" s="14">
        <v>39539</v>
      </c>
      <c r="B29">
        <f>VLOOKUP(A29,coreinfl!$D$2:$G$118,4,0)</f>
        <v>0.22994130443899508</v>
      </c>
      <c r="C29">
        <f>VLOOKUP(A29,manufacturing!$D$1:$E$84,2,0)</f>
        <v>65.349999999999994</v>
      </c>
    </row>
    <row r="30" spans="1:3" x14ac:dyDescent="0.15">
      <c r="A30" s="14">
        <v>39569</v>
      </c>
      <c r="B30">
        <f>VLOOKUP(A30,coreinfl!$D$2:$G$118,4,0)</f>
        <v>0.10733782108900414</v>
      </c>
      <c r="C30">
        <f>VLOOKUP(A30,manufacturing!$D$1:$E$84,2,0)</f>
        <v>66.099999999999994</v>
      </c>
    </row>
    <row r="31" spans="1:3" x14ac:dyDescent="0.15">
      <c r="A31" s="14">
        <v>39600</v>
      </c>
      <c r="B31">
        <f>VLOOKUP(A31,coreinfl!$D$2:$G$118,4,0)</f>
        <v>-0.13968685756699983</v>
      </c>
      <c r="C31">
        <f>VLOOKUP(A31,manufacturing!$D$1:$E$84,2,0)</f>
        <v>65.2</v>
      </c>
    </row>
    <row r="32" spans="1:3" x14ac:dyDescent="0.15">
      <c r="A32" s="14">
        <v>39630</v>
      </c>
      <c r="B32">
        <f>VLOOKUP(A32,coreinfl!$D$2:$G$118,4,0)</f>
        <v>-0.24737792810100245</v>
      </c>
      <c r="C32">
        <f>VLOOKUP(A32,manufacturing!$D$1:$E$84,2,0)</f>
        <v>65.349999999999994</v>
      </c>
    </row>
    <row r="33" spans="1:3" x14ac:dyDescent="0.15">
      <c r="A33" s="14">
        <v>39661</v>
      </c>
      <c r="B33">
        <f>VLOOKUP(A33,coreinfl!$D$2:$G$118,4,0)</f>
        <v>-4.3856625759985945E-3</v>
      </c>
      <c r="C33">
        <f>VLOOKUP(A33,manufacturing!$D$1:$E$84,2,0)</f>
        <v>65.349999999999994</v>
      </c>
    </row>
    <row r="34" spans="1:3" x14ac:dyDescent="0.15">
      <c r="A34" s="14">
        <v>39692</v>
      </c>
      <c r="B34">
        <f>VLOOKUP(A34,coreinfl!$D$2:$G$118,4,0)</f>
        <v>9.4017103108996025E-2</v>
      </c>
      <c r="C34">
        <f>VLOOKUP(A34,manufacturing!$D$1:$E$84,2,0)</f>
        <v>66.650000000000006</v>
      </c>
    </row>
    <row r="35" spans="1:3" x14ac:dyDescent="0.15">
      <c r="A35" s="14">
        <v>39722</v>
      </c>
      <c r="B35">
        <f>VLOOKUP(A35,coreinfl!$D$2:$G$118,4,0)</f>
        <v>0.11384738931300831</v>
      </c>
      <c r="C35">
        <f>VLOOKUP(A35,manufacturing!$D$1:$E$84,2,0)</f>
        <v>66.099999999999994</v>
      </c>
    </row>
    <row r="36" spans="1:3" x14ac:dyDescent="0.15">
      <c r="A36" s="14">
        <v>39753</v>
      </c>
      <c r="B36">
        <f>VLOOKUP(A36,coreinfl!$D$2:$G$118,4,0)</f>
        <v>-0.1423360498640136</v>
      </c>
      <c r="C36">
        <f>VLOOKUP(A36,manufacturing!$D$1:$E$84,2,0)</f>
        <v>64</v>
      </c>
    </row>
    <row r="37" spans="1:3" x14ac:dyDescent="0.15">
      <c r="A37" s="14">
        <v>39783</v>
      </c>
      <c r="B37">
        <f>VLOOKUP(A37,coreinfl!$D$2:$G$118,4,0)</f>
        <v>-0.32578933938799537</v>
      </c>
      <c r="C37">
        <f>VLOOKUP(A37,manufacturing!$D$1:$E$84,2,0)</f>
        <v>60.05</v>
      </c>
    </row>
    <row r="38" spans="1:3" x14ac:dyDescent="0.15">
      <c r="A38" s="14">
        <v>39814</v>
      </c>
      <c r="B38">
        <f>VLOOKUP(A38,coreinfl!$D$2:$G$118,4,0)</f>
        <v>0.38783494651700323</v>
      </c>
      <c r="C38">
        <f>VLOOKUP(A38,manufacturing!$D$1:$E$84,2,0)</f>
        <v>56.8</v>
      </c>
    </row>
    <row r="39" spans="1:3" x14ac:dyDescent="0.15">
      <c r="A39" s="14">
        <v>39845</v>
      </c>
      <c r="B39">
        <f>VLOOKUP(A39,coreinfl!$D$2:$G$118,4,0)</f>
        <v>0.478000513658003</v>
      </c>
      <c r="C39">
        <f>VLOOKUP(A39,manufacturing!$D$1:$E$84,2,0)</f>
        <v>54.95</v>
      </c>
    </row>
    <row r="40" spans="1:3" x14ac:dyDescent="0.15">
      <c r="A40" s="14">
        <v>39873</v>
      </c>
      <c r="B40">
        <f>VLOOKUP(A40,coreinfl!$D$2:$G$118,4,0)</f>
        <v>-0.32087915530399869</v>
      </c>
      <c r="C40">
        <f>VLOOKUP(A40,manufacturing!$D$1:$E$84,2,0)</f>
        <v>54.45</v>
      </c>
    </row>
    <row r="41" spans="1:3" x14ac:dyDescent="0.15">
      <c r="A41" s="14">
        <v>39904</v>
      </c>
      <c r="B41">
        <f>VLOOKUP(A41,coreinfl!$D$2:$G$118,4,0)</f>
        <v>-0.39553675246700948</v>
      </c>
      <c r="C41">
        <f>VLOOKUP(A41,manufacturing!$D$1:$E$84,2,0)</f>
        <v>54.95</v>
      </c>
    </row>
    <row r="42" spans="1:3" x14ac:dyDescent="0.15">
      <c r="A42" s="14">
        <v>39934</v>
      </c>
      <c r="B42">
        <f>VLOOKUP(A42,coreinfl!$D$2:$G$118,4,0)</f>
        <v>-0.16992957490599281</v>
      </c>
      <c r="C42">
        <f>VLOOKUP(A42,manufacturing!$D$1:$E$84,2,0)</f>
        <v>54.15</v>
      </c>
    </row>
    <row r="43" spans="1:3" x14ac:dyDescent="0.15">
      <c r="A43" s="14">
        <v>39965</v>
      </c>
      <c r="B43">
        <f>VLOOKUP(A43,coreinfl!$D$2:$G$118,4,0)</f>
        <v>-0.12161209455800304</v>
      </c>
      <c r="C43">
        <f>VLOOKUP(A43,manufacturing!$D$1:$E$84,2,0)</f>
        <v>54.75</v>
      </c>
    </row>
    <row r="44" spans="1:3" x14ac:dyDescent="0.15">
      <c r="A44" s="14">
        <v>39995</v>
      </c>
      <c r="B44">
        <f>VLOOKUP(A44,coreinfl!$D$2:$G$118,4,0)</f>
        <v>-0.10967284465100136</v>
      </c>
      <c r="C44">
        <f>VLOOKUP(A44,manufacturing!$D$1:$E$84,2,0)</f>
        <v>54.7</v>
      </c>
    </row>
    <row r="45" spans="1:3" x14ac:dyDescent="0.15">
      <c r="A45" s="14">
        <v>40026</v>
      </c>
      <c r="B45">
        <f>VLOOKUP(A45,coreinfl!$D$2:$G$118,4,0)</f>
        <v>-1.4416456441992409E-2</v>
      </c>
      <c r="C45">
        <f>VLOOKUP(A45,manufacturing!$D$1:$E$84,2,0)</f>
        <v>56.15</v>
      </c>
    </row>
    <row r="46" spans="1:3" x14ac:dyDescent="0.15">
      <c r="A46" s="14">
        <v>40057</v>
      </c>
      <c r="B46">
        <f>VLOOKUP(A46,coreinfl!$D$2:$G$118,4,0)</f>
        <v>-0.19875944345400853</v>
      </c>
      <c r="C46">
        <f>VLOOKUP(A46,manufacturing!$D$1:$E$84,2,0)</f>
        <v>56.6</v>
      </c>
    </row>
    <row r="47" spans="1:3" x14ac:dyDescent="0.15">
      <c r="A47" s="14">
        <v>40087</v>
      </c>
      <c r="B47">
        <f>VLOOKUP(A47,coreinfl!$D$2:$G$118,4,0)</f>
        <v>-0.10326131960100327</v>
      </c>
      <c r="C47">
        <f>VLOOKUP(A47,manufacturing!$D$1:$E$84,2,0)</f>
        <v>55.85</v>
      </c>
    </row>
    <row r="48" spans="1:3" x14ac:dyDescent="0.15">
      <c r="A48" s="14">
        <v>40118</v>
      </c>
      <c r="B48">
        <f>VLOOKUP(A48,coreinfl!$D$2:$G$118,4,0)</f>
        <v>0.13860923517900403</v>
      </c>
      <c r="C48">
        <f>VLOOKUP(A48,manufacturing!$D$1:$E$84,2,0)</f>
        <v>56.5</v>
      </c>
    </row>
    <row r="49" spans="1:3" x14ac:dyDescent="0.15">
      <c r="A49" s="14">
        <v>40148</v>
      </c>
      <c r="B49">
        <f>VLOOKUP(A49,coreinfl!$D$2:$G$118,4,0)</f>
        <v>-8.4196214770031474E-3</v>
      </c>
      <c r="C49">
        <f>VLOOKUP(A49,manufacturing!$D$1:$E$84,2,0)</f>
        <v>56.5</v>
      </c>
    </row>
    <row r="50" spans="1:3" x14ac:dyDescent="0.15">
      <c r="A50" s="14">
        <v>40179</v>
      </c>
      <c r="B50">
        <f>VLOOKUP(A50,coreinfl!$D$2:$G$118,4,0)</f>
        <v>8.5623304028004554E-2</v>
      </c>
      <c r="C50">
        <f>VLOOKUP(A50,manufacturing!$D$1:$E$84,2,0)</f>
        <v>54.65</v>
      </c>
    </row>
    <row r="51" spans="1:3" x14ac:dyDescent="0.15">
      <c r="A51" s="14">
        <v>40210</v>
      </c>
      <c r="B51">
        <f>VLOOKUP(A51,coreinfl!$D$2:$G$118,4,0)</f>
        <v>4.0392585261002978E-2</v>
      </c>
      <c r="C51">
        <f>VLOOKUP(A51,manufacturing!$D$1:$E$84,2,0)</f>
        <v>55.05</v>
      </c>
    </row>
    <row r="52" spans="1:3" x14ac:dyDescent="0.15">
      <c r="A52" s="14">
        <v>40238</v>
      </c>
      <c r="B52">
        <f>VLOOKUP(A52,coreinfl!$D$2:$G$118,4,0)</f>
        <v>-4.9699751041998752E-2</v>
      </c>
      <c r="C52">
        <f>VLOOKUP(A52,manufacturing!$D$1:$E$84,2,0)</f>
        <v>55.95</v>
      </c>
    </row>
    <row r="53" spans="1:3" x14ac:dyDescent="0.15">
      <c r="A53" s="14">
        <v>40269</v>
      </c>
      <c r="B53">
        <f>VLOOKUP(A53,coreinfl!$D$2:$G$118,4,0)</f>
        <v>-7.2872895808004046E-2</v>
      </c>
      <c r="C53">
        <f>VLOOKUP(A53,manufacturing!$D$1:$E$84,2,0)</f>
        <v>57</v>
      </c>
    </row>
    <row r="54" spans="1:3" x14ac:dyDescent="0.15">
      <c r="A54" s="14">
        <v>40299</v>
      </c>
      <c r="B54">
        <f>VLOOKUP(A54,coreinfl!$D$2:$G$118,4,0)</f>
        <v>9.6164109555004984E-2</v>
      </c>
      <c r="C54">
        <f>VLOOKUP(A54,manufacturing!$D$1:$E$84,2,0)</f>
        <v>56.7</v>
      </c>
    </row>
    <row r="55" spans="1:3" x14ac:dyDescent="0.15">
      <c r="A55" s="14">
        <v>40330</v>
      </c>
      <c r="B55">
        <f>VLOOKUP(A55,coreinfl!$D$2:$G$118,4,0)</f>
        <v>5.2753657819991417E-2</v>
      </c>
      <c r="C55">
        <f>VLOOKUP(A55,manufacturing!$D$1:$E$84,2,0)</f>
        <v>59.9</v>
      </c>
    </row>
    <row r="56" spans="1:3" x14ac:dyDescent="0.15">
      <c r="A56" s="14">
        <v>40360</v>
      </c>
      <c r="B56">
        <f>VLOOKUP(A56,coreinfl!$D$2:$G$118,4,0)</f>
        <v>8.1943202556004735E-2</v>
      </c>
      <c r="C56">
        <f>VLOOKUP(A56,manufacturing!$D$1:$E$84,2,0)</f>
        <v>60.3</v>
      </c>
    </row>
    <row r="57" spans="1:3" x14ac:dyDescent="0.15">
      <c r="A57" s="14">
        <v>40391</v>
      </c>
      <c r="B57">
        <f>VLOOKUP(A57,coreinfl!$D$2:$G$118,4,0)</f>
        <v>0.20397863038999731</v>
      </c>
      <c r="C57">
        <f>VLOOKUP(A57,manufacturing!$D$1:$E$84,2,0)</f>
        <v>60.25</v>
      </c>
    </row>
    <row r="58" spans="1:3" x14ac:dyDescent="0.15">
      <c r="A58" s="14">
        <v>40422</v>
      </c>
      <c r="B58">
        <f>VLOOKUP(A58,coreinfl!$D$2:$G$118,4,0)</f>
        <v>0.20309551716499641</v>
      </c>
      <c r="C58">
        <f>VLOOKUP(A58,manufacturing!$D$1:$E$84,2,0)</f>
        <v>60.95</v>
      </c>
    </row>
    <row r="59" spans="1:3" x14ac:dyDescent="0.15">
      <c r="A59" s="14">
        <v>40452</v>
      </c>
      <c r="B59">
        <f>VLOOKUP(A59,coreinfl!$D$2:$G$118,4,0)</f>
        <v>-0.27949603663999767</v>
      </c>
      <c r="C59">
        <f>VLOOKUP(A59,manufacturing!$D$1:$E$84,2,0)</f>
        <v>61.55</v>
      </c>
    </row>
    <row r="60" spans="1:3" x14ac:dyDescent="0.15">
      <c r="A60" s="14">
        <v>40483</v>
      </c>
      <c r="B60">
        <f>VLOOKUP(A60,coreinfl!$D$2:$G$118,4,0)</f>
        <v>3.0889744654999163E-2</v>
      </c>
      <c r="C60">
        <f>VLOOKUP(A60,manufacturing!$D$1:$E$84,2,0)</f>
        <v>60.8</v>
      </c>
    </row>
    <row r="61" spans="1:3" x14ac:dyDescent="0.15">
      <c r="A61" s="14">
        <v>40513</v>
      </c>
      <c r="B61">
        <f>VLOOKUP(A61,coreinfl!$D$2:$G$118,4,0)</f>
        <v>-7.3701309479901056E-3</v>
      </c>
      <c r="C61">
        <f>VLOOKUP(A61,manufacturing!$D$1:$E$84,2,0)</f>
        <v>61.05</v>
      </c>
    </row>
    <row r="62" spans="1:3" x14ac:dyDescent="0.15">
      <c r="A62" s="14">
        <v>40544</v>
      </c>
      <c r="B62">
        <f>VLOOKUP(A62,coreinfl!$D$2:$G$118,4,0)</f>
        <v>0.20091902612900014</v>
      </c>
      <c r="C62">
        <f>VLOOKUP(A62,manufacturing!$D$1:$E$84,2,0)</f>
        <v>60.05</v>
      </c>
    </row>
    <row r="63" spans="1:3" x14ac:dyDescent="0.15">
      <c r="A63" s="14">
        <v>40575</v>
      </c>
      <c r="B63">
        <f>VLOOKUP(A63,coreinfl!$D$2:$G$118,4,0)</f>
        <v>-0.22440820562300701</v>
      </c>
      <c r="C63">
        <f>VLOOKUP(A63,manufacturing!$D$1:$E$84,2,0)</f>
        <v>59.75</v>
      </c>
    </row>
    <row r="64" spans="1:3" x14ac:dyDescent="0.15">
      <c r="A64" s="14">
        <v>40603</v>
      </c>
      <c r="B64">
        <f>VLOOKUP(A64,coreinfl!$D$2:$G$118,4,0)</f>
        <v>-7.2348051657002088E-2</v>
      </c>
      <c r="C64">
        <f>VLOOKUP(A64,manufacturing!$D$1:$E$84,2,0)</f>
        <v>60.85</v>
      </c>
    </row>
    <row r="65" spans="1:3" x14ac:dyDescent="0.15">
      <c r="A65" s="14">
        <v>40634</v>
      </c>
      <c r="B65">
        <f>VLOOKUP(A65,coreinfl!$D$2:$G$118,4,0)</f>
        <v>3.4732171314999505E-2</v>
      </c>
      <c r="C65">
        <f>VLOOKUP(A65,manufacturing!$D$1:$E$84,2,0)</f>
        <v>61.5</v>
      </c>
    </row>
    <row r="66" spans="1:3" x14ac:dyDescent="0.15">
      <c r="A66" s="14">
        <v>40664</v>
      </c>
      <c r="B66">
        <f>VLOOKUP(A66,coreinfl!$D$2:$G$118,4,0)</f>
        <v>3.1150102874008212E-2</v>
      </c>
      <c r="C66">
        <f>VLOOKUP(A66,manufacturing!$D$1:$E$84,2,0)</f>
        <v>61.5</v>
      </c>
    </row>
    <row r="67" spans="1:3" x14ac:dyDescent="0.15">
      <c r="A67" s="14">
        <v>40695</v>
      </c>
      <c r="B67">
        <f>VLOOKUP(A67,coreinfl!$D$2:$G$118,4,0)</f>
        <v>-6.4049450483011583E-2</v>
      </c>
      <c r="C67">
        <f>VLOOKUP(A67,manufacturing!$D$1:$E$84,2,0)</f>
        <v>61.5</v>
      </c>
    </row>
    <row r="68" spans="1:3" x14ac:dyDescent="0.15">
      <c r="A68" s="14">
        <v>40725</v>
      </c>
      <c r="B68">
        <f>VLOOKUP(A68,coreinfl!$D$2:$G$118,4,0)</f>
        <v>-5.7378762656000504E-2</v>
      </c>
      <c r="C68">
        <f>VLOOKUP(A68,manufacturing!$D$1:$E$84,2,0)</f>
        <v>62.45</v>
      </c>
    </row>
    <row r="69" spans="1:3" x14ac:dyDescent="0.15">
      <c r="A69" s="14">
        <v>40756</v>
      </c>
      <c r="B69">
        <f>VLOOKUP(A69,coreinfl!$D$2:$G$118,4,0)</f>
        <v>-0.13238092395698686</v>
      </c>
      <c r="C69">
        <f>VLOOKUP(A69,manufacturing!$D$1:$E$84,2,0)</f>
        <v>63.3</v>
      </c>
    </row>
    <row r="70" spans="1:3" x14ac:dyDescent="0.15">
      <c r="A70" s="14">
        <v>40787</v>
      </c>
      <c r="B70">
        <f>VLOOKUP(A70,coreinfl!$D$2:$G$118,4,0)</f>
        <v>-6.9115066219012533E-2</v>
      </c>
      <c r="C70">
        <f>VLOOKUP(A70,manufacturing!$D$1:$E$84,2,0)</f>
        <v>63.3</v>
      </c>
    </row>
    <row r="71" spans="1:3" x14ac:dyDescent="0.15">
      <c r="A71" s="14">
        <v>40817</v>
      </c>
      <c r="B71">
        <f>VLOOKUP(A71,coreinfl!$D$2:$G$118,4,0)</f>
        <v>0.13454122001701307</v>
      </c>
      <c r="C71">
        <f>VLOOKUP(A71,manufacturing!$D$1:$E$84,2,0)</f>
        <v>64.099999999999994</v>
      </c>
    </row>
    <row r="72" spans="1:3" x14ac:dyDescent="0.15">
      <c r="A72" s="14">
        <v>40848</v>
      </c>
      <c r="B72">
        <f>VLOOKUP(A72,coreinfl!$D$2:$G$118,4,0)</f>
        <v>4.9008921579911657E-3</v>
      </c>
      <c r="C72">
        <f>VLOOKUP(A72,manufacturing!$D$1:$E$84,2,0)</f>
        <v>62.6</v>
      </c>
    </row>
    <row r="73" spans="1:3" x14ac:dyDescent="0.15">
      <c r="A73" s="14">
        <v>40878</v>
      </c>
      <c r="B73">
        <f>VLOOKUP(A73,coreinfl!$D$2:$G$118,4,0)</f>
        <v>-9.6398864164996212E-2</v>
      </c>
      <c r="C73">
        <f>VLOOKUP(A73,manufacturing!$D$1:$E$84,2,0)</f>
        <v>63.5</v>
      </c>
    </row>
    <row r="74" spans="1:3" x14ac:dyDescent="0.15">
      <c r="A74" s="14">
        <v>40909</v>
      </c>
      <c r="B74">
        <f>VLOOKUP(A74,coreinfl!$D$2:$G$118,4,0)</f>
        <v>-7.6883191492996161E-2</v>
      </c>
      <c r="C74">
        <f>VLOOKUP(A74,manufacturing!$D$1:$E$84,2,0)</f>
        <v>62.3</v>
      </c>
    </row>
    <row r="75" spans="1:3" x14ac:dyDescent="0.15">
      <c r="A75" s="14">
        <v>40940</v>
      </c>
      <c r="B75">
        <f>VLOOKUP(A75,coreinfl!$D$2:$G$118,4,0)</f>
        <v>3.0972737641988601E-2</v>
      </c>
      <c r="C75">
        <f>VLOOKUP(A75,manufacturing!$D$1:$E$84,2,0)</f>
        <v>61.85</v>
      </c>
    </row>
    <row r="76" spans="1:3" x14ac:dyDescent="0.15">
      <c r="A76" s="14">
        <v>40969</v>
      </c>
      <c r="B76">
        <f>VLOOKUP(A76,coreinfl!$D$2:$G$118,4,0)</f>
        <v>5.8750418202009769E-2</v>
      </c>
      <c r="C76">
        <f>VLOOKUP(A76,manufacturing!$D$1:$E$84,2,0)</f>
        <v>62.7</v>
      </c>
    </row>
    <row r="77" spans="1:3" x14ac:dyDescent="0.15">
      <c r="A77" s="14">
        <v>41000</v>
      </c>
      <c r="B77">
        <f>VLOOKUP(A77,coreinfl!$D$2:$G$118,4,0)</f>
        <v>8.3580837274993769E-2</v>
      </c>
      <c r="C77">
        <f>VLOOKUP(A77,manufacturing!$D$1:$E$84,2,0)</f>
        <v>62.55</v>
      </c>
    </row>
    <row r="78" spans="1:3" x14ac:dyDescent="0.15">
      <c r="A78" s="14">
        <v>41030</v>
      </c>
      <c r="B78">
        <f>VLOOKUP(A78,coreinfl!$D$2:$G$118,4,0)</f>
        <v>2.4078528784997388E-2</v>
      </c>
      <c r="C78">
        <f>VLOOKUP(A78,manufacturing!$D$1:$E$84,2,0)</f>
        <v>63</v>
      </c>
    </row>
    <row r="79" spans="1:3" x14ac:dyDescent="0.15">
      <c r="A79" s="14">
        <v>41061</v>
      </c>
      <c r="B79">
        <f>VLOOKUP(A79,coreinfl!$D$2:$G$118,4,0)</f>
        <v>0.13619227402701028</v>
      </c>
      <c r="C79">
        <f>VLOOKUP(A79,manufacturing!$D$1:$E$84,2,0)</f>
        <v>65</v>
      </c>
    </row>
    <row r="80" spans="1:3" x14ac:dyDescent="0.15">
      <c r="A80" s="14">
        <v>41091</v>
      </c>
      <c r="B80">
        <f>VLOOKUP(A80,coreinfl!$D$2:$G$118,4,0)</f>
        <v>5.0367663758990489E-2</v>
      </c>
      <c r="C80">
        <f>VLOOKUP(A80,manufacturing!$D$1:$E$84,2,0)</f>
        <v>64</v>
      </c>
    </row>
    <row r="81" spans="1:3" x14ac:dyDescent="0.15">
      <c r="A81" s="14">
        <v>41122</v>
      </c>
      <c r="B81">
        <f>VLOOKUP(A81,coreinfl!$D$2:$G$118,4,0)</f>
        <v>-9.751555433800263E-2</v>
      </c>
      <c r="C81">
        <f>VLOOKUP(A81,manufacturing!$D$1:$E$84,2,0)</f>
        <v>64</v>
      </c>
    </row>
    <row r="82" spans="1:3" x14ac:dyDescent="0.15">
      <c r="A82" s="14">
        <v>41153</v>
      </c>
      <c r="B82">
        <f>VLOOKUP(A82,coreinfl!$D$2:$G$118,4,0)</f>
        <v>-3.5174539790986614E-2</v>
      </c>
      <c r="C82">
        <f>VLOOKUP(A82,manufacturing!$D$1:$E$84,2,0)</f>
        <v>63</v>
      </c>
    </row>
    <row r="83" spans="1:3" x14ac:dyDescent="0.15">
      <c r="A83" s="14"/>
    </row>
    <row r="84" spans="1:3" x14ac:dyDescent="0.15">
      <c r="A84" s="14"/>
    </row>
    <row r="85" spans="1:3" x14ac:dyDescent="0.15">
      <c r="A85" s="14"/>
    </row>
    <row r="86" spans="1:3" x14ac:dyDescent="0.15">
      <c r="A86" s="14"/>
    </row>
    <row r="87" spans="1:3" x14ac:dyDescent="0.15">
      <c r="A87" s="14"/>
    </row>
    <row r="88" spans="1:3" x14ac:dyDescent="0.15">
      <c r="A88" s="14"/>
    </row>
    <row r="89" spans="1:3" x14ac:dyDescent="0.15">
      <c r="A89" s="14"/>
    </row>
    <row r="90" spans="1:3" x14ac:dyDescent="0.15">
      <c r="A90" s="14"/>
    </row>
    <row r="91" spans="1:3" x14ac:dyDescent="0.15">
      <c r="A91" s="14"/>
    </row>
    <row r="92" spans="1:3" x14ac:dyDescent="0.15">
      <c r="A92" s="14"/>
    </row>
    <row r="93" spans="1:3" x14ac:dyDescent="0.15">
      <c r="A93" s="14"/>
    </row>
    <row r="94" spans="1:3" x14ac:dyDescent="0.15">
      <c r="A94" s="14"/>
    </row>
    <row r="95" spans="1:3" x14ac:dyDescent="0.15">
      <c r="A95" s="14"/>
    </row>
    <row r="96" spans="1:3" x14ac:dyDescent="0.15">
      <c r="A96" s="14"/>
    </row>
    <row r="97" spans="1:1" x14ac:dyDescent="0.15">
      <c r="A97" s="14"/>
    </row>
    <row r="98" spans="1:1" x14ac:dyDescent="0.15">
      <c r="A98" s="14"/>
    </row>
    <row r="99" spans="1:1" x14ac:dyDescent="0.15">
      <c r="A99" s="14"/>
    </row>
    <row r="100" spans="1:1" x14ac:dyDescent="0.15">
      <c r="A100" s="14"/>
    </row>
    <row r="101" spans="1:1" x14ac:dyDescent="0.15">
      <c r="A101" s="14"/>
    </row>
    <row r="102" spans="1:1" x14ac:dyDescent="0.15">
      <c r="A102" s="14"/>
    </row>
    <row r="103" spans="1:1" x14ac:dyDescent="0.15">
      <c r="A103" s="14"/>
    </row>
    <row r="104" spans="1:1" x14ac:dyDescent="0.15">
      <c r="A104" s="14"/>
    </row>
    <row r="105" spans="1:1" x14ac:dyDescent="0.15">
      <c r="A105" s="1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topLeftCell="A70" workbookViewId="0">
      <selection activeCell="D1" sqref="D1"/>
    </sheetView>
  </sheetViews>
  <sheetFormatPr defaultRowHeight="14.25" x14ac:dyDescent="0.3"/>
  <cols>
    <col min="1" max="6" width="9.140625" style="5"/>
    <col min="12" max="16384" width="9.140625" style="5"/>
  </cols>
  <sheetData>
    <row r="1" spans="1:11" x14ac:dyDescent="0.3">
      <c r="A1" s="1">
        <v>2006</v>
      </c>
      <c r="B1" s="13">
        <f>A1</f>
        <v>2006</v>
      </c>
      <c r="C1" s="5">
        <v>1</v>
      </c>
      <c r="D1" s="15">
        <f>DATE(B1,C1,1)</f>
        <v>38718</v>
      </c>
      <c r="E1" s="2">
        <v>62</v>
      </c>
      <c r="G1" s="5"/>
      <c r="H1" s="5"/>
      <c r="I1" s="5"/>
      <c r="J1" s="5"/>
      <c r="K1" s="5"/>
    </row>
    <row r="2" spans="1:11" x14ac:dyDescent="0.3">
      <c r="B2" s="5">
        <f>IF(ISBLANK(A2),B1,A2)</f>
        <v>2006</v>
      </c>
      <c r="C2" s="5">
        <v>2</v>
      </c>
      <c r="D2" s="15">
        <f>DATE(B2,C2,1)</f>
        <v>38749</v>
      </c>
      <c r="E2" s="3">
        <v>60</v>
      </c>
      <c r="G2" s="5"/>
      <c r="H2" s="5"/>
      <c r="I2" s="5"/>
      <c r="J2" s="5"/>
      <c r="K2" s="5"/>
    </row>
    <row r="3" spans="1:11" x14ac:dyDescent="0.3">
      <c r="B3" s="5">
        <f>IF(ISBLANK(A3),B2,A3)</f>
        <v>2006</v>
      </c>
      <c r="C3" s="5">
        <v>3</v>
      </c>
      <c r="D3" s="15">
        <f>DATE(B3,C3,1)</f>
        <v>38777</v>
      </c>
      <c r="E3" s="3">
        <v>61</v>
      </c>
      <c r="G3" s="5"/>
      <c r="H3" s="5"/>
      <c r="I3" s="5"/>
      <c r="J3" s="5"/>
      <c r="K3" s="5"/>
    </row>
    <row r="4" spans="1:11" x14ac:dyDescent="0.3">
      <c r="B4" s="5">
        <f>IF(ISBLANK(A4),B3,A4)</f>
        <v>2006</v>
      </c>
      <c r="C4" s="5">
        <v>4</v>
      </c>
      <c r="D4" s="15">
        <f>DATE(B4,C4,1)</f>
        <v>38808</v>
      </c>
      <c r="E4" s="3">
        <v>61</v>
      </c>
      <c r="G4" s="5"/>
      <c r="H4" s="5"/>
      <c r="I4" s="5"/>
      <c r="J4" s="5"/>
      <c r="K4" s="5"/>
    </row>
    <row r="5" spans="1:11" x14ac:dyDescent="0.3">
      <c r="B5" s="5">
        <f>IF(ISBLANK(A5),B4,A5)</f>
        <v>2006</v>
      </c>
      <c r="C5" s="5">
        <v>5</v>
      </c>
      <c r="D5" s="15">
        <f>DATE(B5,C5,1)</f>
        <v>38838</v>
      </c>
      <c r="E5" s="3">
        <v>61</v>
      </c>
      <c r="G5" s="5"/>
      <c r="H5" s="5"/>
      <c r="I5" s="5"/>
      <c r="J5" s="5"/>
      <c r="K5" s="5"/>
    </row>
    <row r="6" spans="1:11" x14ac:dyDescent="0.3">
      <c r="B6" s="5">
        <f>IF(ISBLANK(A6),B5,A6)</f>
        <v>2006</v>
      </c>
      <c r="C6" s="5">
        <v>6</v>
      </c>
      <c r="D6" s="15">
        <f>DATE(B6,C6,1)</f>
        <v>38869</v>
      </c>
      <c r="E6" s="3">
        <v>64</v>
      </c>
      <c r="G6" s="5"/>
      <c r="H6" s="5"/>
      <c r="I6" s="5"/>
      <c r="J6" s="5"/>
      <c r="K6" s="5"/>
    </row>
    <row r="7" spans="1:11" x14ac:dyDescent="0.3">
      <c r="B7" s="5">
        <f>IF(ISBLANK(A7),B6,A7)</f>
        <v>2006</v>
      </c>
      <c r="C7" s="5">
        <v>7</v>
      </c>
      <c r="D7" s="15">
        <f>DATE(B7,C7,1)</f>
        <v>38899</v>
      </c>
      <c r="E7" s="3">
        <v>64</v>
      </c>
      <c r="G7" s="5"/>
      <c r="H7" s="5"/>
      <c r="I7" s="5"/>
      <c r="J7" s="5"/>
      <c r="K7" s="5"/>
    </row>
    <row r="8" spans="1:11" x14ac:dyDescent="0.3">
      <c r="B8" s="5">
        <f>IF(ISBLANK(A8),B7,A8)</f>
        <v>2006</v>
      </c>
      <c r="C8" s="5">
        <v>8</v>
      </c>
      <c r="D8" s="15">
        <f>DATE(B8,C8,1)</f>
        <v>38930</v>
      </c>
      <c r="E8" s="3">
        <v>61.65</v>
      </c>
      <c r="G8" s="5"/>
      <c r="H8" s="5"/>
      <c r="I8" s="5"/>
      <c r="J8" s="5"/>
      <c r="K8" s="5"/>
    </row>
    <row r="9" spans="1:11" x14ac:dyDescent="0.3">
      <c r="B9" s="5">
        <f>IF(ISBLANK(A9),B8,A9)</f>
        <v>2006</v>
      </c>
      <c r="C9" s="5">
        <v>9</v>
      </c>
      <c r="D9" s="15">
        <f>DATE(B9,C9,1)</f>
        <v>38961</v>
      </c>
      <c r="E9" s="3">
        <v>62.55</v>
      </c>
      <c r="G9" s="5"/>
      <c r="H9" s="5"/>
      <c r="I9" s="5"/>
      <c r="J9" s="5"/>
      <c r="K9" s="5"/>
    </row>
    <row r="10" spans="1:11" x14ac:dyDescent="0.3">
      <c r="B10" s="5">
        <f>IF(ISBLANK(A10),B9,A10)</f>
        <v>2006</v>
      </c>
      <c r="C10" s="5">
        <v>10</v>
      </c>
      <c r="D10" s="15">
        <f>DATE(B10,C10,1)</f>
        <v>38991</v>
      </c>
      <c r="E10" s="3">
        <v>63.3</v>
      </c>
      <c r="G10" s="5"/>
      <c r="H10" s="5"/>
      <c r="I10" s="5"/>
      <c r="J10" s="5"/>
      <c r="K10" s="5"/>
    </row>
    <row r="11" spans="1:11" x14ac:dyDescent="0.3">
      <c r="B11" s="5">
        <f>IF(ISBLANK(A11),B10,A11)</f>
        <v>2006</v>
      </c>
      <c r="C11" s="5">
        <v>11</v>
      </c>
      <c r="D11" s="15">
        <f>DATE(B11,C11,1)</f>
        <v>39022</v>
      </c>
      <c r="E11" s="3">
        <v>63.8</v>
      </c>
      <c r="G11" s="5"/>
      <c r="H11" s="5"/>
      <c r="I11" s="5"/>
      <c r="J11" s="5"/>
      <c r="K11" s="5"/>
    </row>
    <row r="12" spans="1:11" x14ac:dyDescent="0.3">
      <c r="B12" s="5">
        <f>IF(ISBLANK(A12),B11,A12)</f>
        <v>2006</v>
      </c>
      <c r="C12" s="5">
        <v>12</v>
      </c>
      <c r="D12" s="15">
        <f>DATE(B12,C12,1)</f>
        <v>39052</v>
      </c>
      <c r="E12" s="4">
        <v>63.3</v>
      </c>
      <c r="G12" s="5"/>
      <c r="H12" s="5"/>
      <c r="I12" s="5"/>
      <c r="J12" s="5"/>
      <c r="K12" s="5"/>
    </row>
    <row r="13" spans="1:11" x14ac:dyDescent="0.3">
      <c r="A13" s="6">
        <v>2007</v>
      </c>
      <c r="B13" s="5">
        <f>IF(ISBLANK(A13),B12,A13)</f>
        <v>2007</v>
      </c>
      <c r="C13" s="5">
        <v>1</v>
      </c>
      <c r="D13" s="15">
        <f>DATE(B13,C13,1)</f>
        <v>39083</v>
      </c>
      <c r="E13" s="7">
        <v>62.9</v>
      </c>
      <c r="G13" s="5"/>
      <c r="H13" s="5"/>
      <c r="I13" s="5"/>
      <c r="J13" s="5"/>
      <c r="K13" s="5"/>
    </row>
    <row r="14" spans="1:11" x14ac:dyDescent="0.3">
      <c r="B14" s="5">
        <f>IF(ISBLANK(A14),B13,A14)</f>
        <v>2007</v>
      </c>
      <c r="C14" s="5">
        <v>2</v>
      </c>
      <c r="D14" s="15">
        <f>DATE(B14,C14,1)</f>
        <v>39114</v>
      </c>
      <c r="E14" s="8">
        <v>62.25</v>
      </c>
      <c r="G14" s="5"/>
      <c r="H14" s="5"/>
      <c r="I14" s="5"/>
      <c r="J14" s="5"/>
      <c r="K14" s="5"/>
    </row>
    <row r="15" spans="1:11" x14ac:dyDescent="0.3">
      <c r="B15" s="5">
        <f>IF(ISBLANK(A15),B14,A15)</f>
        <v>2007</v>
      </c>
      <c r="C15" s="5">
        <v>3</v>
      </c>
      <c r="D15" s="15">
        <f>DATE(B15,C15,1)</f>
        <v>39142</v>
      </c>
      <c r="E15" s="8">
        <v>63.25</v>
      </c>
      <c r="G15" s="5"/>
      <c r="H15" s="5"/>
      <c r="I15" s="5"/>
      <c r="J15" s="5"/>
      <c r="K15" s="5"/>
    </row>
    <row r="16" spans="1:11" x14ac:dyDescent="0.3">
      <c r="B16" s="5">
        <f>IF(ISBLANK(A16),B15,A16)</f>
        <v>2007</v>
      </c>
      <c r="C16" s="5">
        <v>4</v>
      </c>
      <c r="D16" s="15">
        <f>DATE(B16,C16,1)</f>
        <v>39173</v>
      </c>
      <c r="E16" s="8">
        <v>63.55</v>
      </c>
      <c r="G16" s="5"/>
      <c r="H16" s="5"/>
      <c r="I16" s="5"/>
      <c r="J16" s="5"/>
      <c r="K16" s="5"/>
    </row>
    <row r="17" spans="1:11" x14ac:dyDescent="0.3">
      <c r="B17" s="5">
        <f>IF(ISBLANK(A17),B16,A17)</f>
        <v>2007</v>
      </c>
      <c r="C17" s="5">
        <v>5</v>
      </c>
      <c r="D17" s="15">
        <f>DATE(B17,C17,1)</f>
        <v>39203</v>
      </c>
      <c r="E17" s="8">
        <v>63.9</v>
      </c>
      <c r="G17" s="5"/>
      <c r="H17" s="5"/>
      <c r="I17" s="5"/>
      <c r="J17" s="5"/>
      <c r="K17" s="5"/>
    </row>
    <row r="18" spans="1:11" x14ac:dyDescent="0.3">
      <c r="B18" s="5">
        <f>IF(ISBLANK(A18),B17,A18)</f>
        <v>2007</v>
      </c>
      <c r="C18" s="5">
        <v>6</v>
      </c>
      <c r="D18" s="15">
        <f>DATE(B18,C18,1)</f>
        <v>39234</v>
      </c>
      <c r="E18" s="8">
        <v>64.45</v>
      </c>
      <c r="G18" s="5"/>
      <c r="H18" s="5"/>
      <c r="I18" s="5"/>
      <c r="J18" s="5"/>
      <c r="K18" s="5"/>
    </row>
    <row r="19" spans="1:11" x14ac:dyDescent="0.3">
      <c r="B19" s="5">
        <f>IF(ISBLANK(A19),B18,A19)</f>
        <v>2007</v>
      </c>
      <c r="C19" s="5">
        <v>7</v>
      </c>
      <c r="D19" s="15">
        <f>DATE(B19,C19,1)</f>
        <v>39264</v>
      </c>
      <c r="E19" s="8">
        <v>65.3</v>
      </c>
      <c r="G19" s="5"/>
      <c r="H19" s="5"/>
      <c r="I19" s="5"/>
      <c r="J19" s="5"/>
      <c r="K19" s="5"/>
    </row>
    <row r="20" spans="1:11" x14ac:dyDescent="0.3">
      <c r="B20" s="5">
        <f>IF(ISBLANK(A20),B19,A20)</f>
        <v>2007</v>
      </c>
      <c r="C20" s="5">
        <v>8</v>
      </c>
      <c r="D20" s="15">
        <f>DATE(B20,C20,1)</f>
        <v>39295</v>
      </c>
      <c r="E20" s="8">
        <v>65.05</v>
      </c>
      <c r="G20" s="5"/>
      <c r="H20" s="5"/>
      <c r="I20" s="5"/>
      <c r="J20" s="5"/>
      <c r="K20" s="5"/>
    </row>
    <row r="21" spans="1:11" x14ac:dyDescent="0.3">
      <c r="B21" s="5">
        <f>IF(ISBLANK(A21),B20,A21)</f>
        <v>2007</v>
      </c>
      <c r="C21" s="5">
        <v>9</v>
      </c>
      <c r="D21" s="15">
        <f>DATE(B21,C21,1)</f>
        <v>39326</v>
      </c>
      <c r="E21" s="8">
        <v>65.75</v>
      </c>
      <c r="G21" s="5"/>
      <c r="H21" s="5"/>
      <c r="I21" s="5"/>
      <c r="J21" s="5"/>
      <c r="K21" s="5"/>
    </row>
    <row r="22" spans="1:11" x14ac:dyDescent="0.3">
      <c r="B22" s="5">
        <f>IF(ISBLANK(A22),B21,A22)</f>
        <v>2007</v>
      </c>
      <c r="C22" s="5">
        <v>10</v>
      </c>
      <c r="D22" s="15">
        <f>DATE(B22,C22,1)</f>
        <v>39356</v>
      </c>
      <c r="E22" s="8">
        <v>66.5</v>
      </c>
      <c r="G22" s="5"/>
      <c r="H22" s="5"/>
      <c r="I22" s="5"/>
      <c r="J22" s="5"/>
      <c r="K22" s="5"/>
    </row>
    <row r="23" spans="1:11" x14ac:dyDescent="0.3">
      <c r="B23" s="5">
        <f>IF(ISBLANK(A23),B22,A23)</f>
        <v>2007</v>
      </c>
      <c r="C23" s="5">
        <v>11</v>
      </c>
      <c r="D23" s="15">
        <f>DATE(B23,C23,1)</f>
        <v>39387</v>
      </c>
      <c r="E23" s="8">
        <v>66.5</v>
      </c>
      <c r="G23" s="5"/>
      <c r="H23" s="5"/>
      <c r="I23" s="5"/>
      <c r="J23" s="5"/>
      <c r="K23" s="5"/>
    </row>
    <row r="24" spans="1:11" x14ac:dyDescent="0.3">
      <c r="B24" s="5">
        <f>IF(ISBLANK(A24),B23,A24)</f>
        <v>2007</v>
      </c>
      <c r="C24" s="5">
        <v>12</v>
      </c>
      <c r="D24" s="15">
        <f>DATE(B24,C24,1)</f>
        <v>39417</v>
      </c>
      <c r="E24" s="9">
        <v>65.45</v>
      </c>
      <c r="G24" s="5"/>
      <c r="H24" s="5"/>
      <c r="I24" s="5"/>
      <c r="J24" s="5"/>
      <c r="K24" s="5"/>
    </row>
    <row r="25" spans="1:11" x14ac:dyDescent="0.3">
      <c r="A25" s="6">
        <v>2008</v>
      </c>
      <c r="B25" s="5">
        <f>IF(ISBLANK(A25),B24,A25)</f>
        <v>2008</v>
      </c>
      <c r="C25" s="5">
        <v>1</v>
      </c>
      <c r="D25" s="15">
        <f>DATE(B25,C25,1)</f>
        <v>39448</v>
      </c>
      <c r="E25" s="7">
        <v>64.849999999999994</v>
      </c>
      <c r="G25" s="5"/>
      <c r="H25" s="5"/>
      <c r="I25" s="5"/>
      <c r="J25" s="5"/>
      <c r="K25" s="5"/>
    </row>
    <row r="26" spans="1:11" x14ac:dyDescent="0.3">
      <c r="B26" s="5">
        <f>IF(ISBLANK(A26),B25,A26)</f>
        <v>2008</v>
      </c>
      <c r="C26" s="5">
        <v>2</v>
      </c>
      <c r="D26" s="15">
        <f>DATE(B26,C26,1)</f>
        <v>39479</v>
      </c>
      <c r="E26" s="8">
        <v>65.099999999999994</v>
      </c>
      <c r="G26" s="5"/>
      <c r="H26" s="5"/>
      <c r="I26" s="5"/>
      <c r="J26" s="5"/>
      <c r="K26" s="5"/>
    </row>
    <row r="27" spans="1:11" x14ac:dyDescent="0.3">
      <c r="B27" s="5">
        <f>IF(ISBLANK(A27),B26,A27)</f>
        <v>2008</v>
      </c>
      <c r="C27" s="5">
        <v>3</v>
      </c>
      <c r="D27" s="15">
        <f>DATE(B27,C27,1)</f>
        <v>39508</v>
      </c>
      <c r="E27" s="8">
        <v>65.400000000000006</v>
      </c>
      <c r="G27" s="5"/>
      <c r="H27" s="5"/>
      <c r="I27" s="5"/>
      <c r="J27" s="5"/>
      <c r="K27" s="5"/>
    </row>
    <row r="28" spans="1:11" x14ac:dyDescent="0.3">
      <c r="B28" s="5">
        <f>IF(ISBLANK(A28),B27,A28)</f>
        <v>2008</v>
      </c>
      <c r="C28" s="5">
        <v>4</v>
      </c>
      <c r="D28" s="15">
        <f>DATE(B28,C28,1)</f>
        <v>39539</v>
      </c>
      <c r="E28" s="8">
        <v>65.349999999999994</v>
      </c>
      <c r="G28" s="5"/>
      <c r="H28" s="5"/>
      <c r="I28" s="5"/>
      <c r="J28" s="5"/>
      <c r="K28" s="5"/>
    </row>
    <row r="29" spans="1:11" x14ac:dyDescent="0.3">
      <c r="B29" s="5">
        <f>IF(ISBLANK(A29),B28,A29)</f>
        <v>2008</v>
      </c>
      <c r="C29" s="5">
        <v>5</v>
      </c>
      <c r="D29" s="15">
        <f>DATE(B29,C29,1)</f>
        <v>39569</v>
      </c>
      <c r="E29" s="8">
        <v>66.099999999999994</v>
      </c>
      <c r="G29" s="5"/>
      <c r="H29" s="5"/>
      <c r="I29" s="5"/>
      <c r="J29" s="5"/>
      <c r="K29" s="5"/>
    </row>
    <row r="30" spans="1:11" x14ac:dyDescent="0.3">
      <c r="B30" s="5">
        <f>IF(ISBLANK(A30),B29,A30)</f>
        <v>2008</v>
      </c>
      <c r="C30" s="5">
        <v>6</v>
      </c>
      <c r="D30" s="15">
        <f>DATE(B30,C30,1)</f>
        <v>39600</v>
      </c>
      <c r="E30" s="8">
        <v>65.2</v>
      </c>
      <c r="G30" s="5"/>
      <c r="H30" s="5"/>
      <c r="I30" s="5"/>
      <c r="J30" s="5"/>
      <c r="K30" s="5"/>
    </row>
    <row r="31" spans="1:11" x14ac:dyDescent="0.3">
      <c r="B31" s="5">
        <f>IF(ISBLANK(A31),B30,A31)</f>
        <v>2008</v>
      </c>
      <c r="C31" s="5">
        <v>7</v>
      </c>
      <c r="D31" s="15">
        <f>DATE(B31,C31,1)</f>
        <v>39630</v>
      </c>
      <c r="E31" s="8">
        <v>65.349999999999994</v>
      </c>
      <c r="G31" s="5"/>
      <c r="H31" s="5"/>
      <c r="I31" s="5"/>
      <c r="J31" s="5"/>
      <c r="K31" s="5"/>
    </row>
    <row r="32" spans="1:11" x14ac:dyDescent="0.3">
      <c r="B32" s="5">
        <f>IF(ISBLANK(A32),B31,A32)</f>
        <v>2008</v>
      </c>
      <c r="C32" s="5">
        <v>8</v>
      </c>
      <c r="D32" s="15">
        <f>DATE(B32,C32,1)</f>
        <v>39661</v>
      </c>
      <c r="E32" s="8">
        <v>65.349999999999994</v>
      </c>
      <c r="G32" s="5"/>
      <c r="H32" s="5"/>
      <c r="I32" s="5"/>
      <c r="J32" s="5"/>
      <c r="K32" s="5"/>
    </row>
    <row r="33" spans="1:11" x14ac:dyDescent="0.3">
      <c r="B33" s="5">
        <f>IF(ISBLANK(A33),B32,A33)</f>
        <v>2008</v>
      </c>
      <c r="C33" s="5">
        <v>9</v>
      </c>
      <c r="D33" s="15">
        <f>DATE(B33,C33,1)</f>
        <v>39692</v>
      </c>
      <c r="E33" s="8">
        <v>66.650000000000006</v>
      </c>
      <c r="G33" s="5"/>
      <c r="H33" s="5"/>
      <c r="I33" s="5"/>
      <c r="J33" s="5"/>
      <c r="K33" s="5"/>
    </row>
    <row r="34" spans="1:11" x14ac:dyDescent="0.3">
      <c r="B34" s="5">
        <f>IF(ISBLANK(A34),B33,A34)</f>
        <v>2008</v>
      </c>
      <c r="C34" s="5">
        <v>10</v>
      </c>
      <c r="D34" s="15">
        <f>DATE(B34,C34,1)</f>
        <v>39722</v>
      </c>
      <c r="E34" s="8">
        <v>66.099999999999994</v>
      </c>
      <c r="G34" s="5"/>
      <c r="H34" s="5"/>
      <c r="I34" s="5"/>
      <c r="J34" s="5"/>
      <c r="K34" s="5"/>
    </row>
    <row r="35" spans="1:11" x14ac:dyDescent="0.3">
      <c r="B35" s="5">
        <f>IF(ISBLANK(A35),B34,A35)</f>
        <v>2008</v>
      </c>
      <c r="C35" s="5">
        <v>11</v>
      </c>
      <c r="D35" s="15">
        <f>DATE(B35,C35,1)</f>
        <v>39753</v>
      </c>
      <c r="E35" s="8">
        <v>64</v>
      </c>
      <c r="G35" s="5"/>
      <c r="H35" s="5"/>
      <c r="I35" s="5"/>
      <c r="J35" s="5"/>
      <c r="K35" s="5"/>
    </row>
    <row r="36" spans="1:11" x14ac:dyDescent="0.3">
      <c r="B36" s="5">
        <f>IF(ISBLANK(A36),B35,A36)</f>
        <v>2008</v>
      </c>
      <c r="C36" s="5">
        <v>12</v>
      </c>
      <c r="D36" s="15">
        <f>DATE(B36,C36,1)</f>
        <v>39783</v>
      </c>
      <c r="E36" s="9">
        <v>60.05</v>
      </c>
      <c r="G36" s="5"/>
      <c r="H36" s="5"/>
      <c r="I36" s="5"/>
      <c r="J36" s="5"/>
      <c r="K36" s="5"/>
    </row>
    <row r="37" spans="1:11" x14ac:dyDescent="0.3">
      <c r="A37" s="6">
        <v>2009</v>
      </c>
      <c r="B37" s="5">
        <f>IF(ISBLANK(A37),B36,A37)</f>
        <v>2009</v>
      </c>
      <c r="C37" s="5">
        <v>1</v>
      </c>
      <c r="D37" s="15">
        <f>DATE(B37,C37,1)</f>
        <v>39814</v>
      </c>
      <c r="E37" s="7">
        <v>56.8</v>
      </c>
      <c r="G37" s="5"/>
      <c r="H37" s="5"/>
      <c r="I37" s="5"/>
      <c r="J37" s="5"/>
      <c r="K37" s="5"/>
    </row>
    <row r="38" spans="1:11" x14ac:dyDescent="0.3">
      <c r="B38" s="5">
        <f>IF(ISBLANK(A38),B37,A38)</f>
        <v>2009</v>
      </c>
      <c r="C38" s="5">
        <v>2</v>
      </c>
      <c r="D38" s="15">
        <f>DATE(B38,C38,1)</f>
        <v>39845</v>
      </c>
      <c r="E38" s="8">
        <v>54.95</v>
      </c>
      <c r="G38" s="5"/>
      <c r="H38" s="5"/>
      <c r="I38" s="5"/>
      <c r="J38" s="5"/>
      <c r="K38" s="5"/>
    </row>
    <row r="39" spans="1:11" x14ac:dyDescent="0.3">
      <c r="B39" s="5">
        <f>IF(ISBLANK(A39),B38,A39)</f>
        <v>2009</v>
      </c>
      <c r="C39" s="5">
        <v>3</v>
      </c>
      <c r="D39" s="15">
        <f>DATE(B39,C39,1)</f>
        <v>39873</v>
      </c>
      <c r="E39" s="8">
        <v>54.45</v>
      </c>
      <c r="G39" s="5"/>
      <c r="H39" s="5"/>
      <c r="I39" s="5"/>
      <c r="J39" s="5"/>
      <c r="K39" s="5"/>
    </row>
    <row r="40" spans="1:11" x14ac:dyDescent="0.3">
      <c r="B40" s="5">
        <f>IF(ISBLANK(A40),B39,A40)</f>
        <v>2009</v>
      </c>
      <c r="C40" s="5">
        <v>4</v>
      </c>
      <c r="D40" s="15">
        <f>DATE(B40,C40,1)</f>
        <v>39904</v>
      </c>
      <c r="E40" s="8">
        <v>54.95</v>
      </c>
      <c r="G40" s="5"/>
      <c r="H40" s="5"/>
      <c r="I40" s="5"/>
      <c r="J40" s="5"/>
      <c r="K40" s="5"/>
    </row>
    <row r="41" spans="1:11" x14ac:dyDescent="0.3">
      <c r="B41" s="5">
        <f>IF(ISBLANK(A41),B40,A41)</f>
        <v>2009</v>
      </c>
      <c r="C41" s="5">
        <v>5</v>
      </c>
      <c r="D41" s="15">
        <f>DATE(B41,C41,1)</f>
        <v>39934</v>
      </c>
      <c r="E41" s="8">
        <v>54.15</v>
      </c>
      <c r="G41" s="5"/>
      <c r="H41" s="5"/>
      <c r="I41" s="5"/>
      <c r="J41" s="5"/>
      <c r="K41" s="5"/>
    </row>
    <row r="42" spans="1:11" x14ac:dyDescent="0.3">
      <c r="B42" s="5">
        <f>IF(ISBLANK(A42),B41,A42)</f>
        <v>2009</v>
      </c>
      <c r="C42" s="5">
        <v>6</v>
      </c>
      <c r="D42" s="15">
        <f>DATE(B42,C42,1)</f>
        <v>39965</v>
      </c>
      <c r="E42" s="8">
        <v>54.75</v>
      </c>
      <c r="G42" s="5"/>
      <c r="H42" s="5"/>
      <c r="I42" s="5"/>
      <c r="J42" s="5"/>
      <c r="K42" s="5"/>
    </row>
    <row r="43" spans="1:11" x14ac:dyDescent="0.3">
      <c r="B43" s="5">
        <f>IF(ISBLANK(A43),B42,A43)</f>
        <v>2009</v>
      </c>
      <c r="C43" s="5">
        <v>7</v>
      </c>
      <c r="D43" s="15">
        <f>DATE(B43,C43,1)</f>
        <v>39995</v>
      </c>
      <c r="E43" s="8">
        <v>54.7</v>
      </c>
      <c r="G43" s="5"/>
      <c r="H43" s="5"/>
      <c r="I43" s="5"/>
      <c r="J43" s="5"/>
      <c r="K43" s="5"/>
    </row>
    <row r="44" spans="1:11" x14ac:dyDescent="0.3">
      <c r="B44" s="5">
        <f>IF(ISBLANK(A44),B43,A44)</f>
        <v>2009</v>
      </c>
      <c r="C44" s="5">
        <v>8</v>
      </c>
      <c r="D44" s="15">
        <f>DATE(B44,C44,1)</f>
        <v>40026</v>
      </c>
      <c r="E44" s="8">
        <v>56.15</v>
      </c>
      <c r="G44" s="5"/>
      <c r="H44" s="5"/>
      <c r="I44" s="5"/>
      <c r="J44" s="5"/>
      <c r="K44" s="5"/>
    </row>
    <row r="45" spans="1:11" x14ac:dyDescent="0.3">
      <c r="B45" s="5">
        <f>IF(ISBLANK(A45),B44,A45)</f>
        <v>2009</v>
      </c>
      <c r="C45" s="5">
        <v>9</v>
      </c>
      <c r="D45" s="15">
        <f>DATE(B45,C45,1)</f>
        <v>40057</v>
      </c>
      <c r="E45" s="8">
        <v>56.6</v>
      </c>
      <c r="G45" s="5"/>
      <c r="H45" s="5"/>
      <c r="I45" s="5"/>
      <c r="J45" s="5"/>
      <c r="K45" s="5"/>
    </row>
    <row r="46" spans="1:11" x14ac:dyDescent="0.3">
      <c r="B46" s="5">
        <f>IF(ISBLANK(A46),B45,A46)</f>
        <v>2009</v>
      </c>
      <c r="C46" s="5">
        <v>10</v>
      </c>
      <c r="D46" s="15">
        <f>DATE(B46,C46,1)</f>
        <v>40087</v>
      </c>
      <c r="E46" s="8">
        <v>55.85</v>
      </c>
      <c r="G46" s="5"/>
      <c r="H46" s="5"/>
      <c r="I46" s="5"/>
      <c r="J46" s="5"/>
      <c r="K46" s="5"/>
    </row>
    <row r="47" spans="1:11" x14ac:dyDescent="0.3">
      <c r="B47" s="5">
        <f>IF(ISBLANK(A47),B46,A47)</f>
        <v>2009</v>
      </c>
      <c r="C47" s="5">
        <v>11</v>
      </c>
      <c r="D47" s="15">
        <f>DATE(B47,C47,1)</f>
        <v>40118</v>
      </c>
      <c r="E47" s="8">
        <v>56.5</v>
      </c>
      <c r="G47" s="5"/>
      <c r="H47" s="5"/>
      <c r="I47" s="5"/>
      <c r="J47" s="5"/>
      <c r="K47" s="5"/>
    </row>
    <row r="48" spans="1:11" x14ac:dyDescent="0.3">
      <c r="B48" s="5">
        <f>IF(ISBLANK(A48),B47,A48)</f>
        <v>2009</v>
      </c>
      <c r="C48" s="5">
        <v>12</v>
      </c>
      <c r="D48" s="15">
        <f>DATE(B48,C48,1)</f>
        <v>40148</v>
      </c>
      <c r="E48" s="9">
        <v>56.5</v>
      </c>
      <c r="G48" s="5"/>
      <c r="H48" s="5"/>
      <c r="I48" s="5"/>
      <c r="J48" s="5"/>
      <c r="K48" s="5"/>
    </row>
    <row r="49" spans="1:11" x14ac:dyDescent="0.3">
      <c r="A49" s="6">
        <v>2010</v>
      </c>
      <c r="B49" s="5">
        <f>IF(ISBLANK(A49),B48,A49)</f>
        <v>2010</v>
      </c>
      <c r="C49" s="5">
        <v>1</v>
      </c>
      <c r="D49" s="15">
        <f>DATE(B49,C49,1)</f>
        <v>40179</v>
      </c>
      <c r="E49" s="7">
        <v>54.65</v>
      </c>
      <c r="G49" s="5"/>
      <c r="H49" s="5"/>
      <c r="I49" s="5"/>
      <c r="J49" s="5"/>
      <c r="K49" s="5"/>
    </row>
    <row r="50" spans="1:11" x14ac:dyDescent="0.3">
      <c r="B50" s="5">
        <f>IF(ISBLANK(A50),B49,A50)</f>
        <v>2010</v>
      </c>
      <c r="C50" s="5">
        <v>2</v>
      </c>
      <c r="D50" s="15">
        <f>DATE(B50,C50,1)</f>
        <v>40210</v>
      </c>
      <c r="E50" s="8">
        <v>55.05</v>
      </c>
      <c r="G50" s="5"/>
      <c r="H50" s="5"/>
      <c r="I50" s="5"/>
      <c r="J50" s="5"/>
      <c r="K50" s="5"/>
    </row>
    <row r="51" spans="1:11" x14ac:dyDescent="0.3">
      <c r="B51" s="5">
        <f>IF(ISBLANK(A51),B50,A51)</f>
        <v>2010</v>
      </c>
      <c r="C51" s="5">
        <v>3</v>
      </c>
      <c r="D51" s="15">
        <f>DATE(B51,C51,1)</f>
        <v>40238</v>
      </c>
      <c r="E51" s="8">
        <v>55.95</v>
      </c>
      <c r="G51" s="5"/>
      <c r="H51" s="5"/>
      <c r="I51" s="5"/>
      <c r="J51" s="5"/>
      <c r="K51" s="5"/>
    </row>
    <row r="52" spans="1:11" x14ac:dyDescent="0.3">
      <c r="B52" s="5">
        <f>IF(ISBLANK(A52),B51,A52)</f>
        <v>2010</v>
      </c>
      <c r="C52" s="5">
        <v>4</v>
      </c>
      <c r="D52" s="15">
        <f>DATE(B52,C52,1)</f>
        <v>40269</v>
      </c>
      <c r="E52" s="8">
        <v>57</v>
      </c>
      <c r="G52" s="5"/>
      <c r="H52" s="5"/>
      <c r="I52" s="5"/>
      <c r="J52" s="5"/>
      <c r="K52" s="5"/>
    </row>
    <row r="53" spans="1:11" x14ac:dyDescent="0.3">
      <c r="B53" s="5">
        <f>IF(ISBLANK(A53),B52,A53)</f>
        <v>2010</v>
      </c>
      <c r="C53" s="5">
        <v>5</v>
      </c>
      <c r="D53" s="15">
        <f>DATE(B53,C53,1)</f>
        <v>40299</v>
      </c>
      <c r="E53" s="8">
        <v>56.7</v>
      </c>
      <c r="G53" s="5"/>
      <c r="H53" s="5"/>
      <c r="I53" s="5"/>
      <c r="J53" s="5"/>
      <c r="K53" s="5"/>
    </row>
    <row r="54" spans="1:11" x14ac:dyDescent="0.3">
      <c r="B54" s="5">
        <f>IF(ISBLANK(A54),B53,A54)</f>
        <v>2010</v>
      </c>
      <c r="C54" s="5">
        <v>6</v>
      </c>
      <c r="D54" s="15">
        <f>DATE(B54,C54,1)</f>
        <v>40330</v>
      </c>
      <c r="E54" s="8">
        <v>59.9</v>
      </c>
      <c r="G54" s="5"/>
      <c r="H54" s="5"/>
      <c r="I54" s="5"/>
      <c r="J54" s="5"/>
      <c r="K54" s="5"/>
    </row>
    <row r="55" spans="1:11" x14ac:dyDescent="0.3">
      <c r="B55" s="5">
        <f>IF(ISBLANK(A55),B54,A55)</f>
        <v>2010</v>
      </c>
      <c r="C55" s="5">
        <v>7</v>
      </c>
      <c r="D55" s="15">
        <f>DATE(B55,C55,1)</f>
        <v>40360</v>
      </c>
      <c r="E55" s="8">
        <v>60.3</v>
      </c>
      <c r="G55" s="5"/>
      <c r="H55" s="5"/>
      <c r="I55" s="5"/>
      <c r="J55" s="5"/>
      <c r="K55" s="5"/>
    </row>
    <row r="56" spans="1:11" x14ac:dyDescent="0.3">
      <c r="B56" s="5">
        <f>IF(ISBLANK(A56),B55,A56)</f>
        <v>2010</v>
      </c>
      <c r="C56" s="5">
        <v>8</v>
      </c>
      <c r="D56" s="15">
        <f>DATE(B56,C56,1)</f>
        <v>40391</v>
      </c>
      <c r="E56" s="8">
        <v>60.25</v>
      </c>
      <c r="G56" s="5"/>
      <c r="H56" s="5"/>
      <c r="I56" s="5"/>
      <c r="J56" s="5"/>
      <c r="K56" s="5"/>
    </row>
    <row r="57" spans="1:11" x14ac:dyDescent="0.3">
      <c r="B57" s="5">
        <f>IF(ISBLANK(A57),B56,A57)</f>
        <v>2010</v>
      </c>
      <c r="C57" s="5">
        <v>9</v>
      </c>
      <c r="D57" s="15">
        <f>DATE(B57,C57,1)</f>
        <v>40422</v>
      </c>
      <c r="E57" s="8">
        <v>60.95</v>
      </c>
      <c r="G57" s="5"/>
      <c r="H57" s="5"/>
      <c r="I57" s="5"/>
      <c r="J57" s="5"/>
      <c r="K57" s="5"/>
    </row>
    <row r="58" spans="1:11" x14ac:dyDescent="0.3">
      <c r="B58" s="5">
        <f>IF(ISBLANK(A58),B57,A58)</f>
        <v>2010</v>
      </c>
      <c r="C58" s="5">
        <v>10</v>
      </c>
      <c r="D58" s="15">
        <f>DATE(B58,C58,1)</f>
        <v>40452</v>
      </c>
      <c r="E58" s="8">
        <v>61.55</v>
      </c>
      <c r="G58" s="5"/>
      <c r="H58" s="5"/>
      <c r="I58" s="5"/>
      <c r="J58" s="5"/>
      <c r="K58" s="5"/>
    </row>
    <row r="59" spans="1:11" x14ac:dyDescent="0.3">
      <c r="B59" s="5">
        <f>IF(ISBLANK(A59),B58,A59)</f>
        <v>2010</v>
      </c>
      <c r="C59" s="5">
        <v>11</v>
      </c>
      <c r="D59" s="15">
        <f>DATE(B59,C59,1)</f>
        <v>40483</v>
      </c>
      <c r="E59" s="8">
        <v>60.8</v>
      </c>
      <c r="G59" s="5"/>
      <c r="H59" s="5"/>
      <c r="I59" s="5"/>
      <c r="J59" s="5"/>
      <c r="K59" s="5"/>
    </row>
    <row r="60" spans="1:11" x14ac:dyDescent="0.3">
      <c r="B60" s="5">
        <f>IF(ISBLANK(A60),B59,A60)</f>
        <v>2010</v>
      </c>
      <c r="C60" s="5">
        <v>12</v>
      </c>
      <c r="D60" s="15">
        <f>DATE(B60,C60,1)</f>
        <v>40513</v>
      </c>
      <c r="E60" s="9">
        <v>61.05</v>
      </c>
      <c r="G60" s="5"/>
      <c r="H60" s="5"/>
      <c r="I60" s="5"/>
      <c r="J60" s="5"/>
      <c r="K60" s="5"/>
    </row>
    <row r="61" spans="1:11" x14ac:dyDescent="0.3">
      <c r="A61" s="6">
        <v>2011</v>
      </c>
      <c r="B61" s="5">
        <f>IF(ISBLANK(A61),B60,A61)</f>
        <v>2011</v>
      </c>
      <c r="C61" s="5">
        <v>1</v>
      </c>
      <c r="D61" s="15">
        <f>DATE(B61,C61,1)</f>
        <v>40544</v>
      </c>
      <c r="E61" s="7">
        <v>60.05</v>
      </c>
      <c r="G61" s="5"/>
      <c r="H61" s="5"/>
      <c r="I61" s="5"/>
      <c r="J61" s="5"/>
      <c r="K61" s="5"/>
    </row>
    <row r="62" spans="1:11" x14ac:dyDescent="0.3">
      <c r="B62" s="5">
        <f>IF(ISBLANK(A62),B61,A62)</f>
        <v>2011</v>
      </c>
      <c r="C62" s="5">
        <v>2</v>
      </c>
      <c r="D62" s="15">
        <f>DATE(B62,C62,1)</f>
        <v>40575</v>
      </c>
      <c r="E62" s="8">
        <v>59.75</v>
      </c>
      <c r="G62" s="5"/>
      <c r="H62" s="5"/>
      <c r="I62" s="5"/>
      <c r="J62" s="5"/>
      <c r="K62" s="5"/>
    </row>
    <row r="63" spans="1:11" x14ac:dyDescent="0.3">
      <c r="B63" s="5">
        <f>IF(ISBLANK(A63),B62,A63)</f>
        <v>2011</v>
      </c>
      <c r="C63" s="5">
        <v>3</v>
      </c>
      <c r="D63" s="15">
        <f>DATE(B63,C63,1)</f>
        <v>40603</v>
      </c>
      <c r="E63" s="8">
        <v>60.85</v>
      </c>
      <c r="G63" s="5"/>
      <c r="H63" s="5"/>
      <c r="I63" s="5"/>
      <c r="J63" s="5"/>
      <c r="K63" s="5"/>
    </row>
    <row r="64" spans="1:11" x14ac:dyDescent="0.3">
      <c r="B64" s="5">
        <f>IF(ISBLANK(A64),B63,A64)</f>
        <v>2011</v>
      </c>
      <c r="C64" s="5">
        <v>4</v>
      </c>
      <c r="D64" s="15">
        <f>DATE(B64,C64,1)</f>
        <v>40634</v>
      </c>
      <c r="E64" s="8">
        <v>61.5</v>
      </c>
      <c r="G64" s="5"/>
      <c r="H64" s="5"/>
      <c r="I64" s="5"/>
      <c r="J64" s="5"/>
      <c r="K64" s="5"/>
    </row>
    <row r="65" spans="1:11" x14ac:dyDescent="0.3">
      <c r="B65" s="5">
        <f>IF(ISBLANK(A65),B64,A65)</f>
        <v>2011</v>
      </c>
      <c r="C65" s="5">
        <v>5</v>
      </c>
      <c r="D65" s="15">
        <f>DATE(B65,C65,1)</f>
        <v>40664</v>
      </c>
      <c r="E65" s="8">
        <v>61.5</v>
      </c>
      <c r="G65" s="5"/>
      <c r="H65" s="5"/>
      <c r="I65" s="5"/>
      <c r="J65" s="5"/>
      <c r="K65" s="5"/>
    </row>
    <row r="66" spans="1:11" x14ac:dyDescent="0.3">
      <c r="B66" s="5">
        <f>IF(ISBLANK(A66),B65,A66)</f>
        <v>2011</v>
      </c>
      <c r="C66" s="5">
        <v>6</v>
      </c>
      <c r="D66" s="15">
        <f>DATE(B66,C66,1)</f>
        <v>40695</v>
      </c>
      <c r="E66" s="8">
        <v>61.5</v>
      </c>
      <c r="G66" s="5"/>
      <c r="H66" s="5"/>
      <c r="I66" s="5"/>
      <c r="J66" s="5"/>
      <c r="K66" s="5"/>
    </row>
    <row r="67" spans="1:11" x14ac:dyDescent="0.3">
      <c r="B67" s="5">
        <f>IF(ISBLANK(A67),B66,A67)</f>
        <v>2011</v>
      </c>
      <c r="C67" s="5">
        <v>7</v>
      </c>
      <c r="D67" s="15">
        <f>DATE(B67,C67,1)</f>
        <v>40725</v>
      </c>
      <c r="E67" s="8">
        <v>62.45</v>
      </c>
      <c r="G67" s="5"/>
      <c r="H67" s="5"/>
      <c r="I67" s="5"/>
      <c r="J67" s="5"/>
      <c r="K67" s="5"/>
    </row>
    <row r="68" spans="1:11" x14ac:dyDescent="0.3">
      <c r="B68" s="5">
        <f>IF(ISBLANK(A68),B67,A68)</f>
        <v>2011</v>
      </c>
      <c r="C68" s="5">
        <v>8</v>
      </c>
      <c r="D68" s="15">
        <f>DATE(B68,C68,1)</f>
        <v>40756</v>
      </c>
      <c r="E68" s="8">
        <v>63.3</v>
      </c>
      <c r="G68" s="5"/>
      <c r="H68" s="5"/>
      <c r="I68" s="5"/>
      <c r="J68" s="5"/>
      <c r="K68" s="5"/>
    </row>
    <row r="69" spans="1:11" x14ac:dyDescent="0.3">
      <c r="B69" s="5">
        <f>IF(ISBLANK(A69),B68,A69)</f>
        <v>2011</v>
      </c>
      <c r="C69" s="5">
        <v>9</v>
      </c>
      <c r="D69" s="15">
        <f>DATE(B69,C69,1)</f>
        <v>40787</v>
      </c>
      <c r="E69" s="8">
        <v>63.3</v>
      </c>
      <c r="G69" s="5"/>
      <c r="H69" s="5"/>
      <c r="I69" s="5"/>
      <c r="J69" s="5"/>
      <c r="K69" s="5"/>
    </row>
    <row r="70" spans="1:11" x14ac:dyDescent="0.3">
      <c r="B70" s="5">
        <f>IF(ISBLANK(A70),B69,A70)</f>
        <v>2011</v>
      </c>
      <c r="C70" s="5">
        <v>10</v>
      </c>
      <c r="D70" s="15">
        <f>DATE(B70,C70,1)</f>
        <v>40817</v>
      </c>
      <c r="E70" s="8">
        <v>64.099999999999994</v>
      </c>
      <c r="G70" s="5"/>
      <c r="H70" s="5"/>
      <c r="I70" s="5"/>
      <c r="J70" s="5"/>
      <c r="K70" s="5"/>
    </row>
    <row r="71" spans="1:11" x14ac:dyDescent="0.3">
      <c r="B71" s="5">
        <f>IF(ISBLANK(A71),B70,A71)</f>
        <v>2011</v>
      </c>
      <c r="C71" s="5">
        <v>11</v>
      </c>
      <c r="D71" s="15">
        <f>DATE(B71,C71,1)</f>
        <v>40848</v>
      </c>
      <c r="E71" s="8">
        <v>62.6</v>
      </c>
      <c r="F71" s="11"/>
      <c r="G71" s="5"/>
      <c r="H71" s="5"/>
      <c r="I71" s="5"/>
      <c r="J71" s="5"/>
      <c r="K71" s="5"/>
    </row>
    <row r="72" spans="1:11" x14ac:dyDescent="0.3">
      <c r="B72" s="5">
        <f>IF(ISBLANK(A72),B71,A72)</f>
        <v>2011</v>
      </c>
      <c r="C72" s="5">
        <v>12</v>
      </c>
      <c r="D72" s="15">
        <f>DATE(B72,C72,1)</f>
        <v>40878</v>
      </c>
      <c r="E72" s="9">
        <v>63.5</v>
      </c>
      <c r="F72" s="11"/>
      <c r="G72" s="5"/>
      <c r="H72" s="5"/>
      <c r="I72" s="5"/>
      <c r="J72" s="5"/>
      <c r="K72" s="5"/>
    </row>
    <row r="73" spans="1:11" x14ac:dyDescent="0.3">
      <c r="A73" s="6">
        <v>2012</v>
      </c>
      <c r="B73" s="5">
        <f>IF(ISBLANK(A73),B72,A73)</f>
        <v>2012</v>
      </c>
      <c r="C73" s="5">
        <v>1</v>
      </c>
      <c r="D73" s="15">
        <f>DATE(B73,C73,1)</f>
        <v>40909</v>
      </c>
      <c r="E73" s="10">
        <v>62.3</v>
      </c>
      <c r="F73" s="12"/>
      <c r="G73" s="5"/>
      <c r="H73" s="5"/>
      <c r="I73" s="5"/>
      <c r="J73" s="5"/>
      <c r="K73" s="5"/>
    </row>
    <row r="74" spans="1:11" x14ac:dyDescent="0.3">
      <c r="B74" s="5">
        <f>IF(ISBLANK(A74),B73,A74)</f>
        <v>2012</v>
      </c>
      <c r="C74" s="5">
        <v>2</v>
      </c>
      <c r="D74" s="15">
        <f>DATE(B74,C74,1)</f>
        <v>40940</v>
      </c>
      <c r="E74" s="11">
        <v>61.85</v>
      </c>
      <c r="G74" s="5"/>
      <c r="H74" s="5"/>
      <c r="I74" s="5"/>
      <c r="J74" s="5"/>
      <c r="K74" s="5"/>
    </row>
    <row r="75" spans="1:11" x14ac:dyDescent="0.3">
      <c r="B75" s="5">
        <f>IF(ISBLANK(A75),B74,A75)</f>
        <v>2012</v>
      </c>
      <c r="C75" s="5">
        <v>3</v>
      </c>
      <c r="D75" s="15">
        <f>DATE(B75,C75,1)</f>
        <v>40969</v>
      </c>
      <c r="E75" s="11">
        <v>62.7</v>
      </c>
      <c r="G75" s="5"/>
      <c r="H75" s="5"/>
      <c r="I75" s="5"/>
      <c r="J75" s="5"/>
      <c r="K75" s="5"/>
    </row>
    <row r="76" spans="1:11" x14ac:dyDescent="0.3">
      <c r="B76" s="5">
        <f>IF(ISBLANK(A76),B75,A76)</f>
        <v>2012</v>
      </c>
      <c r="C76" s="5">
        <v>4</v>
      </c>
      <c r="D76" s="15">
        <f>DATE(B76,C76,1)</f>
        <v>41000</v>
      </c>
      <c r="E76" s="11">
        <v>62.55</v>
      </c>
      <c r="G76" s="5"/>
      <c r="H76" s="5"/>
      <c r="I76" s="5"/>
      <c r="J76" s="5"/>
      <c r="K76" s="5"/>
    </row>
    <row r="77" spans="1:11" x14ac:dyDescent="0.3">
      <c r="B77" s="5">
        <f>IF(ISBLANK(A77),B76,A77)</f>
        <v>2012</v>
      </c>
      <c r="C77" s="5">
        <v>5</v>
      </c>
      <c r="D77" s="15">
        <f>DATE(B77,C77,1)</f>
        <v>41030</v>
      </c>
      <c r="E77" s="11">
        <v>63</v>
      </c>
      <c r="G77" s="5"/>
      <c r="H77" s="5"/>
      <c r="I77" s="5"/>
      <c r="J77" s="5"/>
      <c r="K77" s="5"/>
    </row>
    <row r="78" spans="1:11" x14ac:dyDescent="0.3">
      <c r="B78" s="5">
        <f>IF(ISBLANK(A78),B77,A78)</f>
        <v>2012</v>
      </c>
      <c r="C78" s="5">
        <v>6</v>
      </c>
      <c r="D78" s="15">
        <f>DATE(B78,C78,1)</f>
        <v>41061</v>
      </c>
      <c r="E78" s="11">
        <v>65</v>
      </c>
      <c r="G78" s="5"/>
      <c r="H78" s="5"/>
      <c r="I78" s="5"/>
      <c r="J78" s="5"/>
      <c r="K78" s="5"/>
    </row>
    <row r="79" spans="1:11" x14ac:dyDescent="0.3">
      <c r="B79" s="5">
        <f>IF(ISBLANK(A79),B78,A79)</f>
        <v>2012</v>
      </c>
      <c r="C79" s="5">
        <v>7</v>
      </c>
      <c r="D79" s="15">
        <f>DATE(B79,C79,1)</f>
        <v>41091</v>
      </c>
      <c r="E79" s="11">
        <v>64</v>
      </c>
      <c r="G79" s="5"/>
      <c r="H79" s="5"/>
      <c r="I79" s="5"/>
      <c r="J79" s="5"/>
      <c r="K79" s="5"/>
    </row>
    <row r="80" spans="1:11" x14ac:dyDescent="0.3">
      <c r="B80" s="5">
        <f>IF(ISBLANK(A80),B79,A80)</f>
        <v>2012</v>
      </c>
      <c r="C80" s="5">
        <v>8</v>
      </c>
      <c r="D80" s="15">
        <f>DATE(B80,C80,1)</f>
        <v>41122</v>
      </c>
      <c r="E80" s="11">
        <v>64</v>
      </c>
      <c r="G80" s="5"/>
      <c r="H80" s="5"/>
      <c r="I80" s="5"/>
      <c r="J80" s="5"/>
      <c r="K80" s="5"/>
    </row>
    <row r="81" spans="2:11" x14ac:dyDescent="0.3">
      <c r="B81" s="5">
        <f>IF(ISBLANK(A81),B80,A81)</f>
        <v>2012</v>
      </c>
      <c r="C81" s="5">
        <v>9</v>
      </c>
      <c r="D81" s="15">
        <f>DATE(B81,C81,1)</f>
        <v>41153</v>
      </c>
      <c r="E81" s="11">
        <v>63</v>
      </c>
      <c r="G81" s="5"/>
      <c r="H81" s="5"/>
      <c r="I81" s="5"/>
      <c r="J81" s="5"/>
      <c r="K81" s="5"/>
    </row>
    <row r="82" spans="2:11" x14ac:dyDescent="0.3">
      <c r="B82" s="5">
        <f>IF(ISBLANK(A82),B81,A82)</f>
        <v>2012</v>
      </c>
      <c r="C82" s="5">
        <v>10</v>
      </c>
      <c r="D82" s="15">
        <f>DATE(B82,C82,1)</f>
        <v>41183</v>
      </c>
      <c r="G82" s="5"/>
      <c r="H82" s="5"/>
      <c r="I82" s="5"/>
      <c r="J82" s="5"/>
      <c r="K82" s="5"/>
    </row>
    <row r="83" spans="2:11" x14ac:dyDescent="0.3">
      <c r="B83" s="5">
        <f>IF(ISBLANK(A83),B82,A83)</f>
        <v>2012</v>
      </c>
      <c r="C83" s="5">
        <v>11</v>
      </c>
      <c r="D83" s="15">
        <f>DATE(B83,C83,1)</f>
        <v>41214</v>
      </c>
      <c r="G83" s="5"/>
      <c r="H83" s="5"/>
      <c r="I83" s="5"/>
      <c r="J83" s="5"/>
      <c r="K83" s="5"/>
    </row>
    <row r="84" spans="2:11" x14ac:dyDescent="0.3">
      <c r="B84" s="5">
        <f>IF(ISBLANK(A84),B83,A84)</f>
        <v>2012</v>
      </c>
      <c r="C84" s="5">
        <v>12</v>
      </c>
      <c r="D84" s="15">
        <f>DATE(B84,C84,1)</f>
        <v>41244</v>
      </c>
      <c r="G84" s="5"/>
      <c r="H84" s="5"/>
      <c r="I84" s="5"/>
      <c r="J84" s="5"/>
      <c r="K84" s="5"/>
    </row>
    <row r="85" spans="2:11" x14ac:dyDescent="0.3">
      <c r="G85" s="5"/>
      <c r="H85" s="5"/>
      <c r="I85" s="5"/>
      <c r="J85" s="5"/>
      <c r="K85" s="5"/>
    </row>
    <row r="86" spans="2:11" x14ac:dyDescent="0.3">
      <c r="G86" s="5"/>
      <c r="H86" s="5"/>
      <c r="I86" s="5"/>
      <c r="J86" s="5"/>
      <c r="K86" s="5"/>
    </row>
    <row r="87" spans="2:11" x14ac:dyDescent="0.3">
      <c r="G87" s="5"/>
      <c r="H87" s="5"/>
      <c r="I87" s="5"/>
      <c r="J87" s="5"/>
      <c r="K87" s="5"/>
    </row>
    <row r="88" spans="2:11" x14ac:dyDescent="0.3">
      <c r="G88" s="5"/>
      <c r="H88" s="5"/>
      <c r="I88" s="5"/>
      <c r="J88" s="5"/>
      <c r="K88" s="5"/>
    </row>
    <row r="89" spans="2:11" x14ac:dyDescent="0.3">
      <c r="G89" s="5"/>
      <c r="H89" s="5"/>
      <c r="I89" s="5"/>
      <c r="J89" s="5"/>
      <c r="K89" s="5"/>
    </row>
    <row r="90" spans="2:11" x14ac:dyDescent="0.3">
      <c r="G90" s="5"/>
      <c r="H90" s="5"/>
      <c r="I90" s="5"/>
      <c r="J90" s="5"/>
      <c r="K90" s="5"/>
    </row>
    <row r="91" spans="2:11" x14ac:dyDescent="0.3">
      <c r="G91" s="5"/>
      <c r="H91" s="5"/>
      <c r="I91" s="5"/>
      <c r="J91" s="5"/>
      <c r="K91" s="5"/>
    </row>
    <row r="92" spans="2:11" x14ac:dyDescent="0.3">
      <c r="G92" s="5"/>
      <c r="H92" s="5"/>
      <c r="I92" s="5"/>
      <c r="J92" s="5"/>
      <c r="K92" s="5"/>
    </row>
    <row r="93" spans="2:11" x14ac:dyDescent="0.3">
      <c r="G93" s="5"/>
      <c r="H93" s="5"/>
      <c r="I93" s="5"/>
      <c r="J93" s="5"/>
      <c r="K93" s="5"/>
    </row>
    <row r="94" spans="2:11" x14ac:dyDescent="0.3">
      <c r="G94" s="5"/>
      <c r="H94" s="5"/>
      <c r="I94" s="5"/>
      <c r="J94" s="5"/>
      <c r="K94" s="5"/>
    </row>
    <row r="95" spans="2:11" x14ac:dyDescent="0.3">
      <c r="G95" s="5"/>
      <c r="H95" s="5"/>
      <c r="I95" s="5"/>
      <c r="J95" s="5"/>
      <c r="K95" s="5"/>
    </row>
    <row r="96" spans="2:11" x14ac:dyDescent="0.3">
      <c r="G96" s="5"/>
      <c r="H96" s="5"/>
      <c r="I96" s="5"/>
      <c r="J96" s="5"/>
      <c r="K96" s="5"/>
    </row>
    <row r="97" spans="7:11" x14ac:dyDescent="0.3">
      <c r="G97" s="5"/>
      <c r="H97" s="5"/>
      <c r="I97" s="5"/>
      <c r="J97" s="5"/>
      <c r="K97" s="5"/>
    </row>
    <row r="98" spans="7:11" x14ac:dyDescent="0.3">
      <c r="G98" s="5"/>
      <c r="H98" s="5"/>
      <c r="I98" s="5"/>
      <c r="J98" s="5"/>
      <c r="K98" s="5"/>
    </row>
    <row r="99" spans="7:11" x14ac:dyDescent="0.3">
      <c r="G99" s="5"/>
      <c r="H99" s="5"/>
      <c r="I99" s="5"/>
      <c r="J99" s="5"/>
      <c r="K99" s="5"/>
    </row>
    <row r="100" spans="7:11" x14ac:dyDescent="0.3">
      <c r="G100" s="5"/>
      <c r="H100" s="5"/>
      <c r="I100" s="5"/>
      <c r="J100" s="5"/>
      <c r="K100" s="5"/>
    </row>
    <row r="101" spans="7:11" x14ac:dyDescent="0.3">
      <c r="G101" s="5"/>
      <c r="H101" s="5"/>
      <c r="I101" s="5"/>
      <c r="J101" s="5"/>
      <c r="K101" s="5"/>
    </row>
    <row r="102" spans="7:11" x14ac:dyDescent="0.3">
      <c r="G102" s="5"/>
      <c r="H102" s="5"/>
      <c r="I102" s="5"/>
      <c r="J102" s="5"/>
      <c r="K102" s="5"/>
    </row>
    <row r="103" spans="7:11" x14ac:dyDescent="0.3">
      <c r="G103" s="5"/>
      <c r="H103" s="5"/>
      <c r="I103" s="5"/>
      <c r="J103" s="5"/>
      <c r="K103" s="5"/>
    </row>
    <row r="104" spans="7:11" x14ac:dyDescent="0.3">
      <c r="G104" s="5"/>
      <c r="H104" s="5"/>
      <c r="I104" s="5"/>
      <c r="J104" s="5"/>
      <c r="K104" s="5"/>
    </row>
    <row r="105" spans="7:11" x14ac:dyDescent="0.3">
      <c r="G105" s="5"/>
      <c r="H105" s="5"/>
      <c r="I105" s="5"/>
      <c r="J105" s="5"/>
      <c r="K105" s="5"/>
    </row>
    <row r="106" spans="7:11" x14ac:dyDescent="0.3">
      <c r="G106" s="5"/>
      <c r="H106" s="5"/>
      <c r="I106" s="5"/>
      <c r="J106" s="5"/>
      <c r="K106" s="5"/>
    </row>
    <row r="107" spans="7:11" x14ac:dyDescent="0.3">
      <c r="G107" s="5"/>
      <c r="H107" s="5"/>
      <c r="I107" s="5"/>
      <c r="J107" s="5"/>
      <c r="K107" s="5"/>
    </row>
    <row r="108" spans="7:11" x14ac:dyDescent="0.3">
      <c r="G108" s="5"/>
      <c r="H108" s="5"/>
      <c r="I108" s="5"/>
      <c r="J108" s="5"/>
      <c r="K108" s="5"/>
    </row>
    <row r="109" spans="7:11" x14ac:dyDescent="0.3">
      <c r="G109" s="5"/>
      <c r="H109" s="5"/>
      <c r="I109" s="5"/>
      <c r="J109" s="5"/>
      <c r="K109" s="5"/>
    </row>
    <row r="110" spans="7:11" x14ac:dyDescent="0.3">
      <c r="G110" s="5"/>
      <c r="H110" s="5"/>
      <c r="I110" s="5"/>
      <c r="J110" s="5"/>
      <c r="K110" s="5"/>
    </row>
    <row r="111" spans="7:11" x14ac:dyDescent="0.3">
      <c r="G111" s="5"/>
      <c r="H111" s="5"/>
      <c r="I111" s="5"/>
      <c r="J111" s="5"/>
      <c r="K111" s="5"/>
    </row>
    <row r="112" spans="7:11" x14ac:dyDescent="0.3">
      <c r="G112" s="5"/>
      <c r="H112" s="5"/>
      <c r="I112" s="5"/>
      <c r="J112" s="5"/>
      <c r="K112" s="5"/>
    </row>
    <row r="113" spans="7:11" x14ac:dyDescent="0.3">
      <c r="G113" s="5"/>
      <c r="H113" s="5"/>
      <c r="I113" s="5"/>
      <c r="J113" s="5"/>
      <c r="K113" s="5"/>
    </row>
    <row r="114" spans="7:11" x14ac:dyDescent="0.3">
      <c r="G114" s="5"/>
      <c r="H114" s="5"/>
      <c r="I114" s="5"/>
      <c r="J114" s="5"/>
      <c r="K114" s="5"/>
    </row>
    <row r="115" spans="7:11" x14ac:dyDescent="0.3">
      <c r="G115" s="5"/>
      <c r="H115" s="5"/>
      <c r="I115" s="5"/>
      <c r="J115" s="5"/>
      <c r="K115" s="5"/>
    </row>
    <row r="116" spans="7:11" x14ac:dyDescent="0.3">
      <c r="G116" s="5"/>
      <c r="H116" s="5"/>
      <c r="I116" s="5"/>
      <c r="J116" s="5"/>
      <c r="K116" s="5"/>
    </row>
    <row r="117" spans="7:11" x14ac:dyDescent="0.3">
      <c r="G117" s="5"/>
      <c r="H117" s="5"/>
      <c r="I117" s="5"/>
      <c r="J117" s="5"/>
      <c r="K117" s="5"/>
    </row>
    <row r="118" spans="7:11" x14ac:dyDescent="0.3">
      <c r="G118" s="5"/>
      <c r="H118" s="5"/>
      <c r="I118" s="5"/>
      <c r="J118" s="5"/>
      <c r="K118" s="5"/>
    </row>
    <row r="119" spans="7:11" x14ac:dyDescent="0.3">
      <c r="G119" s="5"/>
      <c r="H119" s="5"/>
      <c r="I119" s="5"/>
      <c r="J119" s="5"/>
      <c r="K119" s="5"/>
    </row>
    <row r="120" spans="7:11" x14ac:dyDescent="0.3">
      <c r="G120" s="5"/>
      <c r="H120" s="5"/>
      <c r="I120" s="5"/>
      <c r="J120" s="5"/>
      <c r="K120" s="5"/>
    </row>
    <row r="121" spans="7:11" x14ac:dyDescent="0.3">
      <c r="G121" s="5"/>
      <c r="H121" s="5"/>
      <c r="I121" s="5"/>
      <c r="J121" s="5"/>
      <c r="K121" s="5"/>
    </row>
    <row r="122" spans="7:11" x14ac:dyDescent="0.3">
      <c r="G122" s="5"/>
      <c r="H122" s="5"/>
      <c r="I122" s="5"/>
      <c r="J122" s="5"/>
      <c r="K122" s="5"/>
    </row>
    <row r="123" spans="7:11" x14ac:dyDescent="0.3">
      <c r="G123" s="5"/>
      <c r="H123" s="5"/>
      <c r="I123" s="5"/>
      <c r="J123" s="5"/>
      <c r="K123" s="5"/>
    </row>
    <row r="124" spans="7:11" x14ac:dyDescent="0.3">
      <c r="G124" s="5"/>
      <c r="H124" s="5"/>
      <c r="I124" s="5"/>
      <c r="J124" s="5"/>
      <c r="K124" s="5"/>
    </row>
    <row r="125" spans="7:11" x14ac:dyDescent="0.3">
      <c r="G125" s="5"/>
      <c r="H125" s="5"/>
      <c r="I125" s="5"/>
      <c r="J125" s="5"/>
      <c r="K125" s="5"/>
    </row>
    <row r="126" spans="7:11" x14ac:dyDescent="0.3">
      <c r="G126" s="5"/>
      <c r="H126" s="5"/>
      <c r="I126" s="5"/>
      <c r="J126" s="5"/>
      <c r="K126" s="5"/>
    </row>
    <row r="127" spans="7:11" x14ac:dyDescent="0.3">
      <c r="G127" s="5"/>
      <c r="H127" s="5"/>
      <c r="I127" s="5"/>
      <c r="J127" s="5"/>
      <c r="K127" s="5"/>
    </row>
    <row r="128" spans="7:11" x14ac:dyDescent="0.3">
      <c r="G128" s="5"/>
      <c r="H128" s="5"/>
      <c r="I128" s="5"/>
      <c r="J128" s="5"/>
      <c r="K128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workbookViewId="0">
      <selection activeCell="G2" sqref="G2"/>
    </sheetView>
  </sheetViews>
  <sheetFormatPr defaultRowHeight="14.25" x14ac:dyDescent="0.3"/>
  <cols>
    <col min="1" max="5" width="9.140625" style="21"/>
    <col min="6" max="6" width="9.140625" style="20"/>
    <col min="7" max="7" width="9.140625" style="21"/>
    <col min="8" max="16384" width="9.140625" style="20"/>
  </cols>
  <sheetData>
    <row r="1" spans="1:7" x14ac:dyDescent="0.3">
      <c r="A1" s="16"/>
      <c r="B1" s="17"/>
      <c r="C1" s="18"/>
      <c r="D1" s="18"/>
      <c r="E1" s="19" t="s">
        <v>1</v>
      </c>
      <c r="F1" s="20" t="s">
        <v>2</v>
      </c>
      <c r="G1" s="21" t="s">
        <v>3</v>
      </c>
    </row>
    <row r="2" spans="1:7" x14ac:dyDescent="0.3">
      <c r="A2" s="22">
        <v>2003</v>
      </c>
      <c r="B2" s="22">
        <f>A2</f>
        <v>2003</v>
      </c>
      <c r="C2" s="23">
        <v>1</v>
      </c>
      <c r="D2" s="24">
        <f>DATE(B2,C2,1)</f>
        <v>37622</v>
      </c>
      <c r="E2" s="25">
        <v>101.2</v>
      </c>
      <c r="F2" s="20">
        <v>101.084233815825</v>
      </c>
    </row>
    <row r="3" spans="1:7" x14ac:dyDescent="0.3">
      <c r="A3" s="26"/>
      <c r="B3" s="21">
        <f>IF(ISBLANK(A3),B2,A3)</f>
        <v>2003</v>
      </c>
      <c r="C3" s="23">
        <v>2</v>
      </c>
      <c r="D3" s="24">
        <f t="shared" ref="D3:D66" si="0">DATE(B3,C3,1)</f>
        <v>37653</v>
      </c>
      <c r="E3" s="25">
        <v>100.88</v>
      </c>
      <c r="F3" s="20">
        <v>100.92627160150199</v>
      </c>
      <c r="G3" s="21">
        <f>F3-F2</f>
        <v>-0.15796221432300683</v>
      </c>
    </row>
    <row r="4" spans="1:7" x14ac:dyDescent="0.3">
      <c r="A4" s="27"/>
      <c r="B4" s="21">
        <f t="shared" ref="B4:B67" si="1">IF(ISBLANK(A4),B3,A4)</f>
        <v>2003</v>
      </c>
      <c r="C4" s="23">
        <v>3</v>
      </c>
      <c r="D4" s="24">
        <f t="shared" si="0"/>
        <v>37681</v>
      </c>
      <c r="E4" s="25">
        <v>100.68</v>
      </c>
      <c r="F4" s="20">
        <v>100.755449756403</v>
      </c>
      <c r="G4" s="21">
        <f t="shared" ref="G4:G67" si="2">F4-F3</f>
        <v>-0.17082184509899889</v>
      </c>
    </row>
    <row r="5" spans="1:7" x14ac:dyDescent="0.3">
      <c r="A5" s="27"/>
      <c r="B5" s="21">
        <f t="shared" si="1"/>
        <v>2003</v>
      </c>
      <c r="C5" s="23">
        <v>4</v>
      </c>
      <c r="D5" s="24">
        <f t="shared" si="0"/>
        <v>37712</v>
      </c>
      <c r="E5" s="25">
        <v>100.63</v>
      </c>
      <c r="F5" s="20">
        <v>100.63432351476</v>
      </c>
      <c r="G5" s="21">
        <f t="shared" si="2"/>
        <v>-0.12112624164299746</v>
      </c>
    </row>
    <row r="6" spans="1:7" x14ac:dyDescent="0.3">
      <c r="A6" s="27"/>
      <c r="B6" s="21">
        <f t="shared" si="1"/>
        <v>2003</v>
      </c>
      <c r="C6" s="23">
        <v>5</v>
      </c>
      <c r="D6" s="24">
        <f t="shared" si="0"/>
        <v>37742</v>
      </c>
      <c r="E6" s="25">
        <v>100.57</v>
      </c>
      <c r="F6" s="20">
        <v>100.770570684951</v>
      </c>
      <c r="G6" s="21">
        <f t="shared" si="2"/>
        <v>0.13624717019099819</v>
      </c>
    </row>
    <row r="7" spans="1:7" x14ac:dyDescent="0.3">
      <c r="A7" s="27"/>
      <c r="B7" s="21">
        <f t="shared" si="1"/>
        <v>2003</v>
      </c>
      <c r="C7" s="23">
        <v>6</v>
      </c>
      <c r="D7" s="24">
        <f t="shared" si="0"/>
        <v>37773</v>
      </c>
      <c r="E7" s="25">
        <v>100.63</v>
      </c>
      <c r="F7" s="20">
        <v>100.904332065739</v>
      </c>
      <c r="G7" s="21">
        <f t="shared" si="2"/>
        <v>0.13376138078800182</v>
      </c>
    </row>
    <row r="8" spans="1:7" x14ac:dyDescent="0.3">
      <c r="A8" s="27"/>
      <c r="B8" s="21">
        <f t="shared" si="1"/>
        <v>2003</v>
      </c>
      <c r="C8" s="23">
        <v>7</v>
      </c>
      <c r="D8" s="24">
        <f t="shared" si="0"/>
        <v>37803</v>
      </c>
      <c r="E8" s="25">
        <v>100.66</v>
      </c>
      <c r="F8" s="20">
        <v>100.76383374151099</v>
      </c>
      <c r="G8" s="21">
        <f t="shared" si="2"/>
        <v>-0.14049832422800534</v>
      </c>
    </row>
    <row r="9" spans="1:7" x14ac:dyDescent="0.3">
      <c r="A9" s="27"/>
      <c r="B9" s="21">
        <f t="shared" si="1"/>
        <v>2003</v>
      </c>
      <c r="C9" s="23">
        <v>8</v>
      </c>
      <c r="D9" s="24">
        <f t="shared" si="0"/>
        <v>37834</v>
      </c>
      <c r="E9" s="25">
        <v>100.74</v>
      </c>
      <c r="F9" s="20">
        <v>100.852784808536</v>
      </c>
      <c r="G9" s="21">
        <f t="shared" si="2"/>
        <v>8.8951067025007546E-2</v>
      </c>
    </row>
    <row r="10" spans="1:7" x14ac:dyDescent="0.3">
      <c r="A10" s="27"/>
      <c r="B10" s="21">
        <f t="shared" si="1"/>
        <v>2003</v>
      </c>
      <c r="C10" s="23">
        <v>9</v>
      </c>
      <c r="D10" s="24">
        <f t="shared" si="0"/>
        <v>37865</v>
      </c>
      <c r="E10" s="25">
        <v>101.11</v>
      </c>
      <c r="F10" s="20">
        <v>100.914035591138</v>
      </c>
      <c r="G10" s="21">
        <f t="shared" si="2"/>
        <v>6.1250782602002118E-2</v>
      </c>
    </row>
    <row r="11" spans="1:7" x14ac:dyDescent="0.3">
      <c r="A11" s="27"/>
      <c r="B11" s="21">
        <f t="shared" si="1"/>
        <v>2003</v>
      </c>
      <c r="C11" s="23">
        <v>10</v>
      </c>
      <c r="D11" s="24">
        <f t="shared" si="0"/>
        <v>37895</v>
      </c>
      <c r="E11" s="25">
        <v>101.43</v>
      </c>
      <c r="F11" s="20">
        <v>101.166147454962</v>
      </c>
      <c r="G11" s="21">
        <f t="shared" si="2"/>
        <v>0.25211186382399831</v>
      </c>
    </row>
    <row r="12" spans="1:7" x14ac:dyDescent="0.3">
      <c r="A12" s="27"/>
      <c r="B12" s="21">
        <f t="shared" si="1"/>
        <v>2003</v>
      </c>
      <c r="C12" s="23">
        <v>11</v>
      </c>
      <c r="D12" s="24">
        <f t="shared" si="0"/>
        <v>37926</v>
      </c>
      <c r="E12" s="25">
        <v>101.11</v>
      </c>
      <c r="F12" s="20">
        <v>100.96530660886501</v>
      </c>
      <c r="G12" s="21">
        <f t="shared" si="2"/>
        <v>-0.2008408460969946</v>
      </c>
    </row>
    <row r="13" spans="1:7" x14ac:dyDescent="0.3">
      <c r="A13" s="28"/>
      <c r="B13" s="21">
        <f t="shared" si="1"/>
        <v>2003</v>
      </c>
      <c r="C13" s="23">
        <v>12</v>
      </c>
      <c r="D13" s="24">
        <f t="shared" si="0"/>
        <v>37956</v>
      </c>
      <c r="E13" s="25">
        <v>100.98</v>
      </c>
      <c r="F13" s="20">
        <v>100.886886329267</v>
      </c>
      <c r="G13" s="21">
        <f t="shared" si="2"/>
        <v>-7.8420279598006459E-2</v>
      </c>
    </row>
    <row r="14" spans="1:7" x14ac:dyDescent="0.3">
      <c r="A14" s="22">
        <v>2004</v>
      </c>
      <c r="B14" s="21">
        <f t="shared" si="1"/>
        <v>2004</v>
      </c>
      <c r="C14" s="23">
        <v>1</v>
      </c>
      <c r="D14" s="24">
        <f t="shared" si="0"/>
        <v>37987</v>
      </c>
      <c r="E14" s="25">
        <v>100.89</v>
      </c>
      <c r="F14" s="20">
        <v>100.77111983366601</v>
      </c>
      <c r="G14" s="21">
        <f t="shared" si="2"/>
        <v>-0.11576649560099384</v>
      </c>
    </row>
    <row r="15" spans="1:7" x14ac:dyDescent="0.3">
      <c r="A15" s="27"/>
      <c r="B15" s="21">
        <f t="shared" si="1"/>
        <v>2004</v>
      </c>
      <c r="C15" s="23">
        <v>2</v>
      </c>
      <c r="D15" s="24">
        <f t="shared" si="0"/>
        <v>38018</v>
      </c>
      <c r="E15" s="25">
        <v>100.77</v>
      </c>
      <c r="F15" s="20">
        <v>100.812127847293</v>
      </c>
      <c r="G15" s="21">
        <f t="shared" si="2"/>
        <v>4.1008013626992579E-2</v>
      </c>
    </row>
    <row r="16" spans="1:7" x14ac:dyDescent="0.3">
      <c r="A16" s="27"/>
      <c r="B16" s="21">
        <f t="shared" si="1"/>
        <v>2004</v>
      </c>
      <c r="C16" s="23">
        <v>3</v>
      </c>
      <c r="D16" s="24">
        <f t="shared" si="0"/>
        <v>38047</v>
      </c>
      <c r="E16" s="25">
        <v>100.67</v>
      </c>
      <c r="F16" s="20">
        <v>100.737786181969</v>
      </c>
      <c r="G16" s="21">
        <f t="shared" si="2"/>
        <v>-7.4341665323998996E-2</v>
      </c>
    </row>
    <row r="17" spans="1:7" x14ac:dyDescent="0.3">
      <c r="A17" s="27"/>
      <c r="B17" s="21">
        <f t="shared" si="1"/>
        <v>2004</v>
      </c>
      <c r="C17" s="23">
        <v>4</v>
      </c>
      <c r="D17" s="24">
        <f t="shared" si="0"/>
        <v>38078</v>
      </c>
      <c r="E17" s="25">
        <v>100.82</v>
      </c>
      <c r="F17" s="20">
        <v>100.826651244402</v>
      </c>
      <c r="G17" s="21">
        <f t="shared" si="2"/>
        <v>8.8865062433001185E-2</v>
      </c>
    </row>
    <row r="18" spans="1:7" x14ac:dyDescent="0.3">
      <c r="A18" s="27"/>
      <c r="B18" s="21">
        <f t="shared" si="1"/>
        <v>2004</v>
      </c>
      <c r="C18" s="23">
        <v>5</v>
      </c>
      <c r="D18" s="24">
        <f t="shared" si="0"/>
        <v>38108</v>
      </c>
      <c r="E18" s="25">
        <v>100.61</v>
      </c>
      <c r="F18" s="20">
        <v>100.827223383489</v>
      </c>
      <c r="G18" s="21">
        <f t="shared" si="2"/>
        <v>5.7213908699793592E-4</v>
      </c>
    </row>
    <row r="19" spans="1:7" x14ac:dyDescent="0.3">
      <c r="A19" s="27"/>
      <c r="B19" s="21">
        <f t="shared" si="1"/>
        <v>2004</v>
      </c>
      <c r="C19" s="23">
        <v>6</v>
      </c>
      <c r="D19" s="24">
        <f t="shared" si="0"/>
        <v>38139</v>
      </c>
      <c r="E19" s="25">
        <v>100.45</v>
      </c>
      <c r="F19" s="20">
        <v>100.733201944708</v>
      </c>
      <c r="G19" s="21">
        <f t="shared" si="2"/>
        <v>-9.4021438780998778E-2</v>
      </c>
    </row>
    <row r="20" spans="1:7" x14ac:dyDescent="0.3">
      <c r="A20" s="27"/>
      <c r="B20" s="21">
        <f t="shared" si="1"/>
        <v>2004</v>
      </c>
      <c r="C20" s="23">
        <v>7</v>
      </c>
      <c r="D20" s="24">
        <f t="shared" si="0"/>
        <v>38169</v>
      </c>
      <c r="E20" s="25">
        <v>100.81</v>
      </c>
      <c r="F20" s="20">
        <v>100.90703625445499</v>
      </c>
      <c r="G20" s="21">
        <f t="shared" si="2"/>
        <v>0.17383430974699365</v>
      </c>
    </row>
    <row r="21" spans="1:7" x14ac:dyDescent="0.3">
      <c r="A21" s="27"/>
      <c r="B21" s="21">
        <f t="shared" si="1"/>
        <v>2004</v>
      </c>
      <c r="C21" s="23">
        <v>8</v>
      </c>
      <c r="D21" s="24">
        <f t="shared" si="0"/>
        <v>38200</v>
      </c>
      <c r="E21" s="25">
        <v>100.68</v>
      </c>
      <c r="F21" s="20">
        <v>100.776133559434</v>
      </c>
      <c r="G21" s="21">
        <f t="shared" si="2"/>
        <v>-0.13090269502099261</v>
      </c>
    </row>
    <row r="22" spans="1:7" x14ac:dyDescent="0.3">
      <c r="A22" s="27"/>
      <c r="B22" s="21">
        <f t="shared" si="1"/>
        <v>2004</v>
      </c>
      <c r="C22" s="23">
        <v>9</v>
      </c>
      <c r="D22" s="24">
        <f t="shared" si="0"/>
        <v>38231</v>
      </c>
      <c r="E22" s="25">
        <v>100.89</v>
      </c>
      <c r="F22" s="20">
        <v>100.675376247768</v>
      </c>
      <c r="G22" s="21">
        <f t="shared" si="2"/>
        <v>-0.10075731166600121</v>
      </c>
    </row>
    <row r="23" spans="1:7" x14ac:dyDescent="0.3">
      <c r="A23" s="27"/>
      <c r="B23" s="21">
        <f t="shared" si="1"/>
        <v>2004</v>
      </c>
      <c r="C23" s="23">
        <v>10</v>
      </c>
      <c r="D23" s="24">
        <f t="shared" si="0"/>
        <v>38261</v>
      </c>
      <c r="E23" s="25">
        <v>101.26</v>
      </c>
      <c r="F23" s="20">
        <v>101.007560821948</v>
      </c>
      <c r="G23" s="21">
        <f t="shared" si="2"/>
        <v>0.33218457418000469</v>
      </c>
    </row>
    <row r="24" spans="1:7" x14ac:dyDescent="0.3">
      <c r="A24" s="27"/>
      <c r="B24" s="21">
        <f t="shared" si="1"/>
        <v>2004</v>
      </c>
      <c r="C24" s="23">
        <v>11</v>
      </c>
      <c r="D24" s="24">
        <f t="shared" si="0"/>
        <v>38292</v>
      </c>
      <c r="E24" s="25">
        <v>101.1</v>
      </c>
      <c r="F24" s="20">
        <v>100.973020551224</v>
      </c>
      <c r="G24" s="21">
        <f t="shared" si="2"/>
        <v>-3.4540270724008337E-2</v>
      </c>
    </row>
    <row r="25" spans="1:7" x14ac:dyDescent="0.3">
      <c r="A25" s="28"/>
      <c r="B25" s="21">
        <f t="shared" si="1"/>
        <v>2004</v>
      </c>
      <c r="C25" s="23">
        <v>12</v>
      </c>
      <c r="D25" s="24">
        <f t="shared" si="0"/>
        <v>38322</v>
      </c>
      <c r="E25" s="25">
        <v>101.03</v>
      </c>
      <c r="F25" s="20">
        <v>100.935945487482</v>
      </c>
      <c r="G25" s="21">
        <f t="shared" si="2"/>
        <v>-3.7075063741994541E-2</v>
      </c>
    </row>
    <row r="26" spans="1:7" x14ac:dyDescent="0.3">
      <c r="A26" s="22">
        <v>2005</v>
      </c>
      <c r="B26" s="21">
        <f t="shared" si="1"/>
        <v>2005</v>
      </c>
      <c r="C26" s="23">
        <v>1</v>
      </c>
      <c r="D26" s="24">
        <f t="shared" si="0"/>
        <v>38353</v>
      </c>
      <c r="E26" s="25">
        <v>100.87</v>
      </c>
      <c r="F26" s="20">
        <v>100.76521413266499</v>
      </c>
      <c r="G26" s="21">
        <f t="shared" si="2"/>
        <v>-0.17073135481700774</v>
      </c>
    </row>
    <row r="27" spans="1:7" x14ac:dyDescent="0.3">
      <c r="A27" s="27"/>
      <c r="B27" s="21">
        <f t="shared" si="1"/>
        <v>2005</v>
      </c>
      <c r="C27" s="23">
        <v>2</v>
      </c>
      <c r="D27" s="24">
        <f t="shared" si="0"/>
        <v>38384</v>
      </c>
      <c r="E27" s="25">
        <v>100.72</v>
      </c>
      <c r="F27" s="20">
        <v>100.76365006019</v>
      </c>
      <c r="G27" s="21">
        <f t="shared" si="2"/>
        <v>-1.5640724749914625E-3</v>
      </c>
    </row>
    <row r="28" spans="1:7" x14ac:dyDescent="0.3">
      <c r="A28" s="27"/>
      <c r="B28" s="21">
        <f t="shared" si="1"/>
        <v>2005</v>
      </c>
      <c r="C28" s="23">
        <v>3</v>
      </c>
      <c r="D28" s="24">
        <f t="shared" si="0"/>
        <v>38412</v>
      </c>
      <c r="E28" s="25">
        <v>100.81</v>
      </c>
      <c r="F28" s="20">
        <v>100.860116968613</v>
      </c>
      <c r="G28" s="21">
        <f t="shared" si="2"/>
        <v>9.6466908422996767E-2</v>
      </c>
    </row>
    <row r="29" spans="1:7" x14ac:dyDescent="0.3">
      <c r="A29" s="27"/>
      <c r="B29" s="21">
        <f t="shared" si="1"/>
        <v>2005</v>
      </c>
      <c r="C29" s="23">
        <v>4</v>
      </c>
      <c r="D29" s="24">
        <f t="shared" si="0"/>
        <v>38443</v>
      </c>
      <c r="E29" s="25">
        <v>100.89</v>
      </c>
      <c r="F29" s="20">
        <v>100.880647353648</v>
      </c>
      <c r="G29" s="21">
        <f t="shared" si="2"/>
        <v>2.0530385035002041E-2</v>
      </c>
    </row>
    <row r="30" spans="1:7" x14ac:dyDescent="0.3">
      <c r="A30" s="27"/>
      <c r="B30" s="21">
        <f t="shared" si="1"/>
        <v>2005</v>
      </c>
      <c r="C30" s="23">
        <v>5</v>
      </c>
      <c r="D30" s="24">
        <f t="shared" si="0"/>
        <v>38473</v>
      </c>
      <c r="E30" s="25">
        <v>100.61</v>
      </c>
      <c r="F30" s="20">
        <v>100.836870839025</v>
      </c>
      <c r="G30" s="21">
        <f t="shared" si="2"/>
        <v>-4.3776514623004914E-2</v>
      </c>
    </row>
    <row r="31" spans="1:7" x14ac:dyDescent="0.3">
      <c r="A31" s="27"/>
      <c r="B31" s="21">
        <f t="shared" si="1"/>
        <v>2005</v>
      </c>
      <c r="C31" s="23">
        <v>6</v>
      </c>
      <c r="D31" s="24">
        <f t="shared" si="0"/>
        <v>38504</v>
      </c>
      <c r="E31" s="25">
        <v>100.45</v>
      </c>
      <c r="F31" s="20">
        <v>100.744490555989</v>
      </c>
      <c r="G31" s="21">
        <f t="shared" si="2"/>
        <v>-9.2380283035993216E-2</v>
      </c>
    </row>
    <row r="32" spans="1:7" x14ac:dyDescent="0.3">
      <c r="A32" s="27"/>
      <c r="B32" s="21">
        <f t="shared" si="1"/>
        <v>2005</v>
      </c>
      <c r="C32" s="23">
        <v>7</v>
      </c>
      <c r="D32" s="24">
        <f t="shared" si="0"/>
        <v>38534</v>
      </c>
      <c r="E32" s="25">
        <v>100.52</v>
      </c>
      <c r="F32" s="20">
        <v>100.617219310099</v>
      </c>
      <c r="G32" s="21">
        <f t="shared" si="2"/>
        <v>-0.12727124589000027</v>
      </c>
    </row>
    <row r="33" spans="1:7" x14ac:dyDescent="0.3">
      <c r="A33" s="27"/>
      <c r="B33" s="21">
        <f t="shared" si="1"/>
        <v>2005</v>
      </c>
      <c r="C33" s="23">
        <v>8</v>
      </c>
      <c r="D33" s="24">
        <f t="shared" si="0"/>
        <v>38565</v>
      </c>
      <c r="E33" s="25">
        <v>100.49</v>
      </c>
      <c r="F33" s="20">
        <v>100.566948322493</v>
      </c>
      <c r="G33" s="21">
        <f t="shared" si="2"/>
        <v>-5.027098760599813E-2</v>
      </c>
    </row>
    <row r="34" spans="1:7" x14ac:dyDescent="0.3">
      <c r="A34" s="27"/>
      <c r="B34" s="21">
        <f t="shared" si="1"/>
        <v>2005</v>
      </c>
      <c r="C34" s="23">
        <v>9</v>
      </c>
      <c r="D34" s="24">
        <f t="shared" si="0"/>
        <v>38596</v>
      </c>
      <c r="E34" s="25">
        <v>100.81</v>
      </c>
      <c r="F34" s="20">
        <v>100.572847348396</v>
      </c>
      <c r="G34" s="21">
        <f t="shared" si="2"/>
        <v>5.899025902991184E-3</v>
      </c>
    </row>
    <row r="35" spans="1:7" x14ac:dyDescent="0.3">
      <c r="A35" s="27"/>
      <c r="B35" s="21">
        <f t="shared" si="1"/>
        <v>2005</v>
      </c>
      <c r="C35" s="23">
        <v>10</v>
      </c>
      <c r="D35" s="24">
        <f t="shared" si="0"/>
        <v>38626</v>
      </c>
      <c r="E35" s="25">
        <v>100.69</v>
      </c>
      <c r="F35" s="20">
        <v>100.456426856978</v>
      </c>
      <c r="G35" s="21">
        <f t="shared" si="2"/>
        <v>-0.1164204914179976</v>
      </c>
    </row>
    <row r="36" spans="1:7" x14ac:dyDescent="0.3">
      <c r="A36" s="27"/>
      <c r="B36" s="21">
        <f t="shared" si="1"/>
        <v>2005</v>
      </c>
      <c r="C36" s="23">
        <v>11</v>
      </c>
      <c r="D36" s="24">
        <f t="shared" si="0"/>
        <v>38657</v>
      </c>
      <c r="E36" s="25">
        <v>100.6</v>
      </c>
      <c r="F36" s="20">
        <v>100.50745688901701</v>
      </c>
      <c r="G36" s="21">
        <f t="shared" si="2"/>
        <v>5.1030032039008688E-2</v>
      </c>
    </row>
    <row r="37" spans="1:7" x14ac:dyDescent="0.3">
      <c r="A37" s="28"/>
      <c r="B37" s="21">
        <f t="shared" si="1"/>
        <v>2005</v>
      </c>
      <c r="C37" s="23">
        <v>12</v>
      </c>
      <c r="D37" s="24">
        <f t="shared" si="0"/>
        <v>38687</v>
      </c>
      <c r="E37" s="25">
        <v>100.58</v>
      </c>
      <c r="F37" s="20">
        <v>100.486449106835</v>
      </c>
      <c r="G37" s="21">
        <f t="shared" si="2"/>
        <v>-2.1007782182010715E-2</v>
      </c>
    </row>
    <row r="38" spans="1:7" x14ac:dyDescent="0.3">
      <c r="A38" s="22">
        <v>2006</v>
      </c>
      <c r="B38" s="21">
        <f t="shared" si="1"/>
        <v>2006</v>
      </c>
      <c r="C38" s="23">
        <v>1</v>
      </c>
      <c r="D38" s="24">
        <f t="shared" si="0"/>
        <v>38718</v>
      </c>
      <c r="E38" s="25">
        <v>100.83</v>
      </c>
      <c r="F38" s="20">
        <v>100.737136505387</v>
      </c>
      <c r="G38" s="21">
        <f t="shared" si="2"/>
        <v>0.25068739855200306</v>
      </c>
    </row>
    <row r="39" spans="1:7" x14ac:dyDescent="0.3">
      <c r="A39" s="27"/>
      <c r="B39" s="21">
        <f t="shared" si="1"/>
        <v>2006</v>
      </c>
      <c r="C39" s="23">
        <v>2</v>
      </c>
      <c r="D39" s="24">
        <f t="shared" si="0"/>
        <v>38749</v>
      </c>
      <c r="E39" s="25">
        <v>101.2</v>
      </c>
      <c r="F39" s="20">
        <v>101.238815152336</v>
      </c>
      <c r="G39" s="21">
        <f t="shared" si="2"/>
        <v>0.50167864694900288</v>
      </c>
    </row>
    <row r="40" spans="1:7" x14ac:dyDescent="0.3">
      <c r="A40" s="27"/>
      <c r="B40" s="21">
        <f t="shared" si="1"/>
        <v>2006</v>
      </c>
      <c r="C40" s="23">
        <v>3</v>
      </c>
      <c r="D40" s="24">
        <f t="shared" si="0"/>
        <v>38777</v>
      </c>
      <c r="E40" s="25">
        <v>100.72</v>
      </c>
      <c r="F40" s="20">
        <v>100.73260688818399</v>
      </c>
      <c r="G40" s="21">
        <f t="shared" si="2"/>
        <v>-0.50620826415200781</v>
      </c>
    </row>
    <row r="41" spans="1:7" x14ac:dyDescent="0.3">
      <c r="A41" s="27"/>
      <c r="B41" s="21">
        <f t="shared" si="1"/>
        <v>2006</v>
      </c>
      <c r="C41" s="23">
        <v>4</v>
      </c>
      <c r="D41" s="24">
        <f t="shared" si="0"/>
        <v>38808</v>
      </c>
      <c r="E41" s="25">
        <v>100.43</v>
      </c>
      <c r="F41" s="20">
        <v>100.411524836753</v>
      </c>
      <c r="G41" s="21">
        <f t="shared" si="2"/>
        <v>-0.32108205143099156</v>
      </c>
    </row>
    <row r="42" spans="1:7" x14ac:dyDescent="0.3">
      <c r="A42" s="27"/>
      <c r="B42" s="21">
        <f t="shared" si="1"/>
        <v>2006</v>
      </c>
      <c r="C42" s="23">
        <v>5</v>
      </c>
      <c r="D42" s="24">
        <f t="shared" si="0"/>
        <v>38838</v>
      </c>
      <c r="E42" s="25">
        <v>100.36</v>
      </c>
      <c r="F42" s="20">
        <v>100.598169025402</v>
      </c>
      <c r="G42" s="21">
        <f t="shared" si="2"/>
        <v>0.18664418864899801</v>
      </c>
    </row>
    <row r="43" spans="1:7" x14ac:dyDescent="0.3">
      <c r="A43" s="27"/>
      <c r="B43" s="21">
        <f t="shared" si="1"/>
        <v>2006</v>
      </c>
      <c r="C43" s="23">
        <v>6</v>
      </c>
      <c r="D43" s="24">
        <f t="shared" si="0"/>
        <v>38869</v>
      </c>
      <c r="E43" s="25">
        <v>100.3</v>
      </c>
      <c r="F43" s="20">
        <v>100.599648250556</v>
      </c>
      <c r="G43" s="21">
        <f t="shared" si="2"/>
        <v>1.4792251540001189E-3</v>
      </c>
    </row>
    <row r="44" spans="1:7" x14ac:dyDescent="0.3">
      <c r="A44" s="27"/>
      <c r="B44" s="21">
        <f t="shared" si="1"/>
        <v>2006</v>
      </c>
      <c r="C44" s="23">
        <v>7</v>
      </c>
      <c r="D44" s="24">
        <f t="shared" si="0"/>
        <v>38899</v>
      </c>
      <c r="E44" s="25">
        <v>100.54</v>
      </c>
      <c r="F44" s="20">
        <v>100.651467820441</v>
      </c>
      <c r="G44" s="21">
        <f t="shared" si="2"/>
        <v>5.1819569884997918E-2</v>
      </c>
    </row>
    <row r="45" spans="1:7" x14ac:dyDescent="0.3">
      <c r="A45" s="27"/>
      <c r="B45" s="21">
        <f t="shared" si="1"/>
        <v>2006</v>
      </c>
      <c r="C45" s="23">
        <v>8</v>
      </c>
      <c r="D45" s="24">
        <f t="shared" si="0"/>
        <v>38930</v>
      </c>
      <c r="E45" s="25">
        <v>100.62</v>
      </c>
      <c r="F45" s="20">
        <v>100.670496570097</v>
      </c>
      <c r="G45" s="21">
        <f t="shared" si="2"/>
        <v>1.9028749656001764E-2</v>
      </c>
    </row>
    <row r="46" spans="1:7" x14ac:dyDescent="0.3">
      <c r="A46" s="27"/>
      <c r="B46" s="21">
        <f t="shared" si="1"/>
        <v>2006</v>
      </c>
      <c r="C46" s="23">
        <v>9</v>
      </c>
      <c r="D46" s="24">
        <f t="shared" si="0"/>
        <v>38961</v>
      </c>
      <c r="E46" s="25">
        <v>100.76</v>
      </c>
      <c r="F46" s="20">
        <v>100.496696358721</v>
      </c>
      <c r="G46" s="21">
        <f t="shared" si="2"/>
        <v>-0.17380021137600465</v>
      </c>
    </row>
    <row r="47" spans="1:7" x14ac:dyDescent="0.3">
      <c r="A47" s="27"/>
      <c r="B47" s="21">
        <f t="shared" si="1"/>
        <v>2006</v>
      </c>
      <c r="C47" s="23">
        <v>10</v>
      </c>
      <c r="D47" s="24">
        <f t="shared" si="0"/>
        <v>38991</v>
      </c>
      <c r="E47" s="25">
        <v>100.52</v>
      </c>
      <c r="F47" s="20">
        <v>100.32145593599</v>
      </c>
      <c r="G47" s="21">
        <f t="shared" si="2"/>
        <v>-0.17524042273099383</v>
      </c>
    </row>
    <row r="48" spans="1:7" x14ac:dyDescent="0.3">
      <c r="A48" s="27"/>
      <c r="B48" s="21">
        <f t="shared" si="1"/>
        <v>2006</v>
      </c>
      <c r="C48" s="23">
        <v>11</v>
      </c>
      <c r="D48" s="24">
        <f t="shared" si="0"/>
        <v>39022</v>
      </c>
      <c r="E48" s="25">
        <v>100.61</v>
      </c>
      <c r="F48" s="20">
        <v>100.55853605564999</v>
      </c>
      <c r="G48" s="21">
        <f t="shared" si="2"/>
        <v>0.23708011965999276</v>
      </c>
    </row>
    <row r="49" spans="1:7" x14ac:dyDescent="0.3">
      <c r="A49" s="28"/>
      <c r="B49" s="21">
        <f t="shared" si="1"/>
        <v>2006</v>
      </c>
      <c r="C49" s="23">
        <v>12</v>
      </c>
      <c r="D49" s="24">
        <f t="shared" si="0"/>
        <v>39052</v>
      </c>
      <c r="E49" s="25">
        <v>100.69</v>
      </c>
      <c r="F49" s="20">
        <v>100.60549219409999</v>
      </c>
      <c r="G49" s="21">
        <f t="shared" si="2"/>
        <v>4.6956138449999685E-2</v>
      </c>
    </row>
    <row r="50" spans="1:7" x14ac:dyDescent="0.3">
      <c r="A50" s="22">
        <v>2007</v>
      </c>
      <c r="B50" s="21">
        <f t="shared" si="1"/>
        <v>2007</v>
      </c>
      <c r="C50" s="23">
        <v>1</v>
      </c>
      <c r="D50" s="24">
        <f t="shared" si="0"/>
        <v>39083</v>
      </c>
      <c r="E50" s="25">
        <v>100.63</v>
      </c>
      <c r="F50" s="20">
        <v>100.532434480939</v>
      </c>
      <c r="G50" s="21">
        <f t="shared" si="2"/>
        <v>-7.3057713160991966E-2</v>
      </c>
    </row>
    <row r="51" spans="1:7" x14ac:dyDescent="0.3">
      <c r="A51" s="27"/>
      <c r="B51" s="21">
        <f t="shared" si="1"/>
        <v>2007</v>
      </c>
      <c r="C51" s="23">
        <v>2</v>
      </c>
      <c r="D51" s="24">
        <f t="shared" si="0"/>
        <v>39114</v>
      </c>
      <c r="E51" s="25">
        <v>100.51</v>
      </c>
      <c r="F51" s="20">
        <v>100.527816576128</v>
      </c>
      <c r="G51" s="21">
        <f t="shared" si="2"/>
        <v>-4.6179048109991072E-3</v>
      </c>
    </row>
    <row r="52" spans="1:7" x14ac:dyDescent="0.3">
      <c r="A52" s="27"/>
      <c r="B52" s="21">
        <f t="shared" si="1"/>
        <v>2007</v>
      </c>
      <c r="C52" s="23">
        <v>3</v>
      </c>
      <c r="D52" s="24">
        <f t="shared" si="0"/>
        <v>39142</v>
      </c>
      <c r="E52" s="25">
        <v>100.52</v>
      </c>
      <c r="F52" s="20">
        <v>100.48794445874</v>
      </c>
      <c r="G52" s="21">
        <f t="shared" si="2"/>
        <v>-3.9872117388000561E-2</v>
      </c>
    </row>
    <row r="53" spans="1:7" x14ac:dyDescent="0.3">
      <c r="A53" s="27"/>
      <c r="B53" s="21">
        <f t="shared" si="1"/>
        <v>2007</v>
      </c>
      <c r="C53" s="23">
        <v>4</v>
      </c>
      <c r="D53" s="24">
        <f t="shared" si="0"/>
        <v>39173</v>
      </c>
      <c r="E53" s="25">
        <v>100.53</v>
      </c>
      <c r="F53" s="20">
        <v>100.512868407561</v>
      </c>
      <c r="G53" s="21">
        <f t="shared" si="2"/>
        <v>2.4923948820998021E-2</v>
      </c>
    </row>
    <row r="54" spans="1:7" x14ac:dyDescent="0.3">
      <c r="A54" s="27"/>
      <c r="B54" s="21">
        <f t="shared" si="1"/>
        <v>2007</v>
      </c>
      <c r="C54" s="23">
        <v>5</v>
      </c>
      <c r="D54" s="24">
        <f t="shared" si="0"/>
        <v>39203</v>
      </c>
      <c r="E54" s="25">
        <v>100.3</v>
      </c>
      <c r="F54" s="20">
        <v>100.54716593053</v>
      </c>
      <c r="G54" s="21">
        <f t="shared" si="2"/>
        <v>3.4297522968998351E-2</v>
      </c>
    </row>
    <row r="55" spans="1:7" x14ac:dyDescent="0.3">
      <c r="A55" s="27"/>
      <c r="B55" s="21">
        <f t="shared" si="1"/>
        <v>2007</v>
      </c>
      <c r="C55" s="23">
        <v>6</v>
      </c>
      <c r="D55" s="24">
        <f t="shared" si="0"/>
        <v>39234</v>
      </c>
      <c r="E55" s="25">
        <v>100.43</v>
      </c>
      <c r="F55" s="20">
        <v>100.73302869592401</v>
      </c>
      <c r="G55" s="21">
        <f t="shared" si="2"/>
        <v>0.18586276539400615</v>
      </c>
    </row>
    <row r="56" spans="1:7" x14ac:dyDescent="0.3">
      <c r="A56" s="27"/>
      <c r="B56" s="21">
        <f t="shared" si="1"/>
        <v>2007</v>
      </c>
      <c r="C56" s="23">
        <v>7</v>
      </c>
      <c r="D56" s="24">
        <f t="shared" si="0"/>
        <v>39264</v>
      </c>
      <c r="E56" s="25">
        <v>100.9</v>
      </c>
      <c r="F56" s="20">
        <v>101.03683064701301</v>
      </c>
      <c r="G56" s="21">
        <f t="shared" si="2"/>
        <v>0.30380195108899954</v>
      </c>
    </row>
    <row r="57" spans="1:7" x14ac:dyDescent="0.3">
      <c r="A57" s="27"/>
      <c r="B57" s="21">
        <f t="shared" si="1"/>
        <v>2007</v>
      </c>
      <c r="C57" s="23">
        <v>8</v>
      </c>
      <c r="D57" s="24">
        <f t="shared" si="0"/>
        <v>39295</v>
      </c>
      <c r="E57" s="25">
        <v>101.07</v>
      </c>
      <c r="F57" s="20">
        <v>101.08941403504799</v>
      </c>
      <c r="G57" s="21">
        <f t="shared" si="2"/>
        <v>5.2583388034989298E-2</v>
      </c>
    </row>
    <row r="58" spans="1:7" x14ac:dyDescent="0.3">
      <c r="A58" s="27"/>
      <c r="B58" s="21">
        <f t="shared" si="1"/>
        <v>2007</v>
      </c>
      <c r="C58" s="23">
        <v>9</v>
      </c>
      <c r="D58" s="24">
        <f t="shared" si="0"/>
        <v>39326</v>
      </c>
      <c r="E58" s="25">
        <v>101.61</v>
      </c>
      <c r="F58" s="20">
        <v>101.337842695357</v>
      </c>
      <c r="G58" s="21">
        <f t="shared" si="2"/>
        <v>0.24842866030900268</v>
      </c>
    </row>
    <row r="59" spans="1:7" x14ac:dyDescent="0.3">
      <c r="A59" s="27"/>
      <c r="B59" s="21">
        <f t="shared" si="1"/>
        <v>2007</v>
      </c>
      <c r="C59" s="23">
        <v>10</v>
      </c>
      <c r="D59" s="24">
        <f t="shared" si="0"/>
        <v>39356</v>
      </c>
      <c r="E59" s="25">
        <v>102.08</v>
      </c>
      <c r="F59" s="20">
        <v>101.923389704634</v>
      </c>
      <c r="G59" s="21">
        <f t="shared" si="2"/>
        <v>0.58554700927700765</v>
      </c>
    </row>
    <row r="60" spans="1:7" x14ac:dyDescent="0.3">
      <c r="A60" s="27"/>
      <c r="B60" s="21">
        <f t="shared" si="1"/>
        <v>2007</v>
      </c>
      <c r="C60" s="23">
        <v>11</v>
      </c>
      <c r="D60" s="24">
        <f t="shared" si="0"/>
        <v>39387</v>
      </c>
      <c r="E60" s="25">
        <v>101.09</v>
      </c>
      <c r="F60" s="20">
        <v>101.07115721708701</v>
      </c>
      <c r="G60" s="21">
        <f t="shared" si="2"/>
        <v>-0.8522324875469991</v>
      </c>
    </row>
    <row r="61" spans="1:7" x14ac:dyDescent="0.3">
      <c r="A61" s="28"/>
      <c r="B61" s="21">
        <f t="shared" si="1"/>
        <v>2007</v>
      </c>
      <c r="C61" s="23">
        <v>12</v>
      </c>
      <c r="D61" s="24">
        <f t="shared" si="0"/>
        <v>39417</v>
      </c>
      <c r="E61" s="25">
        <v>100.85</v>
      </c>
      <c r="F61" s="20">
        <v>100.768986250468</v>
      </c>
      <c r="G61" s="21">
        <f t="shared" si="2"/>
        <v>-0.302170966619002</v>
      </c>
    </row>
    <row r="62" spans="1:7" x14ac:dyDescent="0.3">
      <c r="A62" s="22">
        <v>2008</v>
      </c>
      <c r="B62" s="21">
        <f t="shared" si="1"/>
        <v>2008</v>
      </c>
      <c r="C62" s="23">
        <v>1</v>
      </c>
      <c r="D62" s="24">
        <f t="shared" si="0"/>
        <v>39448</v>
      </c>
      <c r="E62" s="25">
        <v>101.07</v>
      </c>
      <c r="F62" s="20">
        <v>100.946012886186</v>
      </c>
      <c r="G62" s="21">
        <f t="shared" si="2"/>
        <v>0.17702663571799349</v>
      </c>
    </row>
    <row r="63" spans="1:7" x14ac:dyDescent="0.3">
      <c r="A63" s="27"/>
      <c r="B63" s="21">
        <f t="shared" si="1"/>
        <v>2008</v>
      </c>
      <c r="C63" s="23">
        <v>2</v>
      </c>
      <c r="D63" s="24">
        <f t="shared" si="0"/>
        <v>39479</v>
      </c>
      <c r="E63" s="25">
        <v>100.99</v>
      </c>
      <c r="F63" s="20">
        <v>100.97675556983801</v>
      </c>
      <c r="G63" s="21">
        <f t="shared" si="2"/>
        <v>3.0742683652007941E-2</v>
      </c>
    </row>
    <row r="64" spans="1:7" x14ac:dyDescent="0.3">
      <c r="A64" s="27"/>
      <c r="B64" s="21">
        <f t="shared" si="1"/>
        <v>2008</v>
      </c>
      <c r="C64" s="23">
        <v>3</v>
      </c>
      <c r="D64" s="24">
        <f t="shared" si="0"/>
        <v>39508</v>
      </c>
      <c r="E64" s="25">
        <v>101.11</v>
      </c>
      <c r="F64" s="20">
        <v>101.040171143546</v>
      </c>
      <c r="G64" s="21">
        <f t="shared" si="2"/>
        <v>6.3415573707999329E-2</v>
      </c>
    </row>
    <row r="65" spans="1:7" x14ac:dyDescent="0.3">
      <c r="A65" s="27"/>
      <c r="B65" s="21">
        <f t="shared" si="1"/>
        <v>2008</v>
      </c>
      <c r="C65" s="23">
        <v>4</v>
      </c>
      <c r="D65" s="24">
        <f t="shared" si="0"/>
        <v>39539</v>
      </c>
      <c r="E65" s="25">
        <v>101.26</v>
      </c>
      <c r="F65" s="20">
        <v>101.270112447985</v>
      </c>
      <c r="G65" s="21">
        <f t="shared" si="2"/>
        <v>0.22994130443899508</v>
      </c>
    </row>
    <row r="66" spans="1:7" x14ac:dyDescent="0.3">
      <c r="A66" s="27"/>
      <c r="B66" s="21">
        <f t="shared" si="1"/>
        <v>2008</v>
      </c>
      <c r="C66" s="23">
        <v>5</v>
      </c>
      <c r="D66" s="24">
        <f t="shared" si="0"/>
        <v>39569</v>
      </c>
      <c r="E66" s="25">
        <v>101.12</v>
      </c>
      <c r="F66" s="20">
        <v>101.377450269074</v>
      </c>
      <c r="G66" s="21">
        <f t="shared" si="2"/>
        <v>0.10733782108900414</v>
      </c>
    </row>
    <row r="67" spans="1:7" x14ac:dyDescent="0.3">
      <c r="A67" s="27"/>
      <c r="B67" s="21">
        <f t="shared" si="1"/>
        <v>2008</v>
      </c>
      <c r="C67" s="23">
        <v>6</v>
      </c>
      <c r="D67" s="24">
        <f t="shared" ref="D67:D118" si="3">DATE(B67,C67,1)</f>
        <v>39600</v>
      </c>
      <c r="E67" s="25">
        <v>100.94</v>
      </c>
      <c r="F67" s="20">
        <v>101.237763411507</v>
      </c>
      <c r="G67" s="21">
        <f t="shared" si="2"/>
        <v>-0.13968685756699983</v>
      </c>
    </row>
    <row r="68" spans="1:7" x14ac:dyDescent="0.3">
      <c r="A68" s="27"/>
      <c r="B68" s="21">
        <f t="shared" ref="B68:B118" si="4">IF(ISBLANK(A68),B67,A68)</f>
        <v>2008</v>
      </c>
      <c r="C68" s="23">
        <v>7</v>
      </c>
      <c r="D68" s="24">
        <f t="shared" si="3"/>
        <v>39630</v>
      </c>
      <c r="E68" s="25">
        <v>100.83</v>
      </c>
      <c r="F68" s="20">
        <v>100.990385483406</v>
      </c>
      <c r="G68" s="21">
        <f t="shared" ref="G68:G118" si="5">F68-F67</f>
        <v>-0.24737792810100245</v>
      </c>
    </row>
    <row r="69" spans="1:7" x14ac:dyDescent="0.3">
      <c r="A69" s="27"/>
      <c r="B69" s="21">
        <f t="shared" si="4"/>
        <v>2008</v>
      </c>
      <c r="C69" s="23">
        <v>8</v>
      </c>
      <c r="D69" s="24">
        <f t="shared" si="3"/>
        <v>39661</v>
      </c>
      <c r="E69" s="25">
        <v>100.99</v>
      </c>
      <c r="F69" s="20">
        <v>100.98599982083</v>
      </c>
      <c r="G69" s="21">
        <f t="shared" si="5"/>
        <v>-4.3856625759985945E-3</v>
      </c>
    </row>
    <row r="70" spans="1:7" x14ac:dyDescent="0.3">
      <c r="A70" s="27"/>
      <c r="B70" s="21">
        <f t="shared" si="4"/>
        <v>2008</v>
      </c>
      <c r="C70" s="23">
        <v>9</v>
      </c>
      <c r="D70" s="24">
        <f t="shared" si="3"/>
        <v>39692</v>
      </c>
      <c r="E70" s="25">
        <v>101.35</v>
      </c>
      <c r="F70" s="20">
        <v>101.080016923939</v>
      </c>
      <c r="G70" s="21">
        <f t="shared" si="5"/>
        <v>9.4017103108996025E-2</v>
      </c>
    </row>
    <row r="71" spans="1:7" x14ac:dyDescent="0.3">
      <c r="A71" s="27"/>
      <c r="B71" s="21">
        <f t="shared" si="4"/>
        <v>2008</v>
      </c>
      <c r="C71" s="23">
        <v>10</v>
      </c>
      <c r="D71" s="24">
        <f t="shared" si="3"/>
        <v>39722</v>
      </c>
      <c r="E71" s="25">
        <v>101.32</v>
      </c>
      <c r="F71" s="20">
        <v>101.19386431325201</v>
      </c>
      <c r="G71" s="21">
        <f t="shared" si="5"/>
        <v>0.11384738931300831</v>
      </c>
    </row>
    <row r="72" spans="1:7" x14ac:dyDescent="0.3">
      <c r="A72" s="27"/>
      <c r="B72" s="21">
        <f t="shared" si="4"/>
        <v>2008</v>
      </c>
      <c r="C72" s="23">
        <v>11</v>
      </c>
      <c r="D72" s="24">
        <f t="shared" si="3"/>
        <v>39753</v>
      </c>
      <c r="E72" s="25">
        <v>101.06</v>
      </c>
      <c r="F72" s="20">
        <v>101.05152826338799</v>
      </c>
      <c r="G72" s="21">
        <f t="shared" si="5"/>
        <v>-0.1423360498640136</v>
      </c>
    </row>
    <row r="73" spans="1:7" x14ac:dyDescent="0.3">
      <c r="A73" s="28"/>
      <c r="B73" s="21">
        <f t="shared" si="4"/>
        <v>2008</v>
      </c>
      <c r="C73" s="23">
        <v>12</v>
      </c>
      <c r="D73" s="24">
        <f t="shared" si="3"/>
        <v>39783</v>
      </c>
      <c r="E73" s="25">
        <v>100.8</v>
      </c>
      <c r="F73" s="20">
        <v>100.725738924</v>
      </c>
      <c r="G73" s="21">
        <f t="shared" si="5"/>
        <v>-0.32578933938799537</v>
      </c>
    </row>
    <row r="74" spans="1:7" x14ac:dyDescent="0.3">
      <c r="A74" s="22">
        <v>2009</v>
      </c>
      <c r="B74" s="21">
        <f t="shared" si="4"/>
        <v>2009</v>
      </c>
      <c r="C74" s="23">
        <v>1</v>
      </c>
      <c r="D74" s="24">
        <f t="shared" si="3"/>
        <v>39814</v>
      </c>
      <c r="E74" s="25">
        <v>101.26</v>
      </c>
      <c r="F74" s="20">
        <v>101.113573870517</v>
      </c>
      <c r="G74" s="21">
        <f t="shared" si="5"/>
        <v>0.38783494651700323</v>
      </c>
    </row>
    <row r="75" spans="1:7" x14ac:dyDescent="0.3">
      <c r="A75" s="27"/>
      <c r="B75" s="21">
        <f t="shared" si="4"/>
        <v>2009</v>
      </c>
      <c r="C75" s="23">
        <v>2</v>
      </c>
      <c r="D75" s="24">
        <f t="shared" si="3"/>
        <v>39845</v>
      </c>
      <c r="E75" s="25">
        <v>101.63</v>
      </c>
      <c r="F75" s="20">
        <v>101.591574384175</v>
      </c>
      <c r="G75" s="21">
        <f t="shared" si="5"/>
        <v>0.478000513658003</v>
      </c>
    </row>
    <row r="76" spans="1:7" x14ac:dyDescent="0.3">
      <c r="A76" s="27"/>
      <c r="B76" s="21">
        <f t="shared" si="4"/>
        <v>2009</v>
      </c>
      <c r="C76" s="23">
        <v>3</v>
      </c>
      <c r="D76" s="24">
        <f t="shared" si="3"/>
        <v>39873</v>
      </c>
      <c r="E76" s="25">
        <v>101.36</v>
      </c>
      <c r="F76" s="20">
        <v>101.27069522887101</v>
      </c>
      <c r="G76" s="21">
        <f t="shared" si="5"/>
        <v>-0.32087915530399869</v>
      </c>
    </row>
    <row r="77" spans="1:7" x14ac:dyDescent="0.3">
      <c r="A77" s="27"/>
      <c r="B77" s="21">
        <f t="shared" si="4"/>
        <v>2009</v>
      </c>
      <c r="C77" s="23">
        <v>4</v>
      </c>
      <c r="D77" s="24">
        <f t="shared" si="3"/>
        <v>39904</v>
      </c>
      <c r="E77" s="25">
        <v>100.84</v>
      </c>
      <c r="F77" s="20">
        <v>100.875158476404</v>
      </c>
      <c r="G77" s="21">
        <f t="shared" si="5"/>
        <v>-0.39553675246700948</v>
      </c>
    </row>
    <row r="78" spans="1:7" x14ac:dyDescent="0.3">
      <c r="A78" s="27"/>
      <c r="B78" s="21">
        <f t="shared" si="4"/>
        <v>2009</v>
      </c>
      <c r="C78" s="23">
        <v>5</v>
      </c>
      <c r="D78" s="24">
        <f t="shared" si="3"/>
        <v>39934</v>
      </c>
      <c r="E78" s="25">
        <v>100.45</v>
      </c>
      <c r="F78" s="20">
        <v>100.705228901498</v>
      </c>
      <c r="G78" s="21">
        <f t="shared" si="5"/>
        <v>-0.16992957490599281</v>
      </c>
    </row>
    <row r="79" spans="1:7" x14ac:dyDescent="0.3">
      <c r="A79" s="27"/>
      <c r="B79" s="21">
        <f t="shared" si="4"/>
        <v>2009</v>
      </c>
      <c r="C79" s="23">
        <v>6</v>
      </c>
      <c r="D79" s="24">
        <f t="shared" si="3"/>
        <v>39965</v>
      </c>
      <c r="E79" s="25">
        <v>100.3</v>
      </c>
      <c r="F79" s="20">
        <v>100.58361680694</v>
      </c>
      <c r="G79" s="21">
        <f t="shared" si="5"/>
        <v>-0.12161209455800304</v>
      </c>
    </row>
    <row r="80" spans="1:7" x14ac:dyDescent="0.3">
      <c r="A80" s="27"/>
      <c r="B80" s="21">
        <f t="shared" si="4"/>
        <v>2009</v>
      </c>
      <c r="C80" s="23">
        <v>7</v>
      </c>
      <c r="D80" s="24">
        <f t="shared" si="3"/>
        <v>39995</v>
      </c>
      <c r="E80" s="25">
        <v>100.3</v>
      </c>
      <c r="F80" s="20">
        <v>100.473943962289</v>
      </c>
      <c r="G80" s="21">
        <f t="shared" si="5"/>
        <v>-0.10967284465100136</v>
      </c>
    </row>
    <row r="81" spans="1:7" x14ac:dyDescent="0.3">
      <c r="A81" s="27"/>
      <c r="B81" s="21">
        <f t="shared" si="4"/>
        <v>2009</v>
      </c>
      <c r="C81" s="23">
        <v>8</v>
      </c>
      <c r="D81" s="24">
        <f t="shared" si="3"/>
        <v>40026</v>
      </c>
      <c r="E81" s="25">
        <v>100.47</v>
      </c>
      <c r="F81" s="20">
        <v>100.45952750584701</v>
      </c>
      <c r="G81" s="21">
        <f t="shared" si="5"/>
        <v>-1.4416456441992409E-2</v>
      </c>
    </row>
    <row r="82" spans="1:7" x14ac:dyDescent="0.3">
      <c r="A82" s="27"/>
      <c r="B82" s="21">
        <f t="shared" si="4"/>
        <v>2009</v>
      </c>
      <c r="C82" s="23">
        <v>9</v>
      </c>
      <c r="D82" s="24">
        <f t="shared" si="3"/>
        <v>40057</v>
      </c>
      <c r="E82" s="25">
        <v>100.5</v>
      </c>
      <c r="F82" s="20">
        <v>100.260768062393</v>
      </c>
      <c r="G82" s="21">
        <f t="shared" si="5"/>
        <v>-0.19875944345400853</v>
      </c>
    </row>
    <row r="83" spans="1:7" x14ac:dyDescent="0.3">
      <c r="A83" s="27"/>
      <c r="B83" s="21">
        <f t="shared" si="4"/>
        <v>2009</v>
      </c>
      <c r="C83" s="23">
        <v>10</v>
      </c>
      <c r="D83" s="24">
        <f t="shared" si="3"/>
        <v>40087</v>
      </c>
      <c r="E83" s="25">
        <v>100.27</v>
      </c>
      <c r="F83" s="20">
        <v>100.15750674279199</v>
      </c>
      <c r="G83" s="21">
        <f t="shared" si="5"/>
        <v>-0.10326131960100327</v>
      </c>
    </row>
    <row r="84" spans="1:7" x14ac:dyDescent="0.3">
      <c r="A84" s="27"/>
      <c r="B84" s="21">
        <f t="shared" si="4"/>
        <v>2009</v>
      </c>
      <c r="C84" s="23">
        <v>11</v>
      </c>
      <c r="D84" s="24">
        <f t="shared" si="3"/>
        <v>40118</v>
      </c>
      <c r="E84" s="25">
        <v>100.31</v>
      </c>
      <c r="F84" s="20">
        <v>100.296115977971</v>
      </c>
      <c r="G84" s="21">
        <f t="shared" si="5"/>
        <v>0.13860923517900403</v>
      </c>
    </row>
    <row r="85" spans="1:7" x14ac:dyDescent="0.3">
      <c r="A85" s="28"/>
      <c r="B85" s="21">
        <f t="shared" si="4"/>
        <v>2009</v>
      </c>
      <c r="C85" s="23">
        <v>12</v>
      </c>
      <c r="D85" s="24">
        <f t="shared" si="3"/>
        <v>40148</v>
      </c>
      <c r="E85" s="25">
        <v>100.36</v>
      </c>
      <c r="F85" s="20">
        <v>100.287696356494</v>
      </c>
      <c r="G85" s="21">
        <f t="shared" si="5"/>
        <v>-8.4196214770031474E-3</v>
      </c>
    </row>
    <row r="86" spans="1:7" x14ac:dyDescent="0.3">
      <c r="A86" s="22">
        <v>2010</v>
      </c>
      <c r="B86" s="21">
        <f t="shared" si="4"/>
        <v>2010</v>
      </c>
      <c r="C86" s="23">
        <v>1</v>
      </c>
      <c r="D86" s="24">
        <f t="shared" si="3"/>
        <v>40179</v>
      </c>
      <c r="E86" s="25">
        <v>100.54</v>
      </c>
      <c r="F86" s="20">
        <v>100.373319660522</v>
      </c>
      <c r="G86" s="21">
        <f t="shared" si="5"/>
        <v>8.5623304028004554E-2</v>
      </c>
    </row>
    <row r="87" spans="1:7" x14ac:dyDescent="0.3">
      <c r="A87" s="27"/>
      <c r="B87" s="21">
        <f t="shared" si="4"/>
        <v>2010</v>
      </c>
      <c r="C87" s="23">
        <v>2</v>
      </c>
      <c r="D87" s="24">
        <f t="shared" si="3"/>
        <v>40210</v>
      </c>
      <c r="E87" s="25">
        <v>100.47</v>
      </c>
      <c r="F87" s="20">
        <v>100.413712245783</v>
      </c>
      <c r="G87" s="21">
        <f t="shared" si="5"/>
        <v>4.0392585261002978E-2</v>
      </c>
    </row>
    <row r="88" spans="1:7" x14ac:dyDescent="0.3">
      <c r="A88" s="27"/>
      <c r="B88" s="21">
        <f t="shared" si="4"/>
        <v>2010</v>
      </c>
      <c r="C88" s="23">
        <v>3</v>
      </c>
      <c r="D88" s="24">
        <f t="shared" si="3"/>
        <v>40238</v>
      </c>
      <c r="E88" s="25">
        <v>100.47</v>
      </c>
      <c r="F88" s="20">
        <v>100.364012494741</v>
      </c>
      <c r="G88" s="21">
        <f t="shared" si="5"/>
        <v>-4.9699751041998752E-2</v>
      </c>
    </row>
    <row r="89" spans="1:7" x14ac:dyDescent="0.3">
      <c r="A89" s="27"/>
      <c r="B89" s="21">
        <f t="shared" si="4"/>
        <v>2010</v>
      </c>
      <c r="C89" s="23">
        <v>4</v>
      </c>
      <c r="D89" s="24">
        <f t="shared" si="3"/>
        <v>40269</v>
      </c>
      <c r="E89" s="25">
        <v>100.23</v>
      </c>
      <c r="F89" s="20">
        <v>100.291139598933</v>
      </c>
      <c r="G89" s="21">
        <f t="shared" si="5"/>
        <v>-7.2872895808004046E-2</v>
      </c>
    </row>
    <row r="90" spans="1:7" x14ac:dyDescent="0.3">
      <c r="A90" s="27"/>
      <c r="B90" s="21">
        <f t="shared" si="4"/>
        <v>2010</v>
      </c>
      <c r="C90" s="23">
        <v>5</v>
      </c>
      <c r="D90" s="24">
        <f t="shared" si="3"/>
        <v>40299</v>
      </c>
      <c r="E90" s="25">
        <v>100.13</v>
      </c>
      <c r="F90" s="20">
        <v>100.38730370848801</v>
      </c>
      <c r="G90" s="21">
        <f t="shared" si="5"/>
        <v>9.6164109555004984E-2</v>
      </c>
    </row>
    <row r="91" spans="1:7" x14ac:dyDescent="0.3">
      <c r="A91" s="27"/>
      <c r="B91" s="21">
        <f t="shared" si="4"/>
        <v>2010</v>
      </c>
      <c r="C91" s="23">
        <v>6</v>
      </c>
      <c r="D91" s="24">
        <f t="shared" si="3"/>
        <v>40330</v>
      </c>
      <c r="E91" s="25">
        <v>100.17</v>
      </c>
      <c r="F91" s="20">
        <v>100.440057366308</v>
      </c>
      <c r="G91" s="21">
        <f t="shared" si="5"/>
        <v>5.2753657819991417E-2</v>
      </c>
    </row>
    <row r="92" spans="1:7" x14ac:dyDescent="0.3">
      <c r="A92" s="27"/>
      <c r="B92" s="21">
        <f t="shared" si="4"/>
        <v>2010</v>
      </c>
      <c r="C92" s="23">
        <v>7</v>
      </c>
      <c r="D92" s="24">
        <f t="shared" si="3"/>
        <v>40360</v>
      </c>
      <c r="E92" s="25">
        <v>100.35</v>
      </c>
      <c r="F92" s="20">
        <v>100.522000568864</v>
      </c>
      <c r="G92" s="21">
        <f t="shared" si="5"/>
        <v>8.1943202556004735E-2</v>
      </c>
    </row>
    <row r="93" spans="1:7" x14ac:dyDescent="0.3">
      <c r="A93" s="27"/>
      <c r="B93" s="21">
        <f t="shared" si="4"/>
        <v>2010</v>
      </c>
      <c r="C93" s="23">
        <v>8</v>
      </c>
      <c r="D93" s="24">
        <f t="shared" si="3"/>
        <v>40391</v>
      </c>
      <c r="E93" s="25">
        <v>100.74</v>
      </c>
      <c r="F93" s="20">
        <v>100.725979199254</v>
      </c>
      <c r="G93" s="21">
        <f t="shared" si="5"/>
        <v>0.20397863038999731</v>
      </c>
    </row>
    <row r="94" spans="1:7" x14ac:dyDescent="0.3">
      <c r="A94" s="27"/>
      <c r="B94" s="21">
        <f t="shared" si="4"/>
        <v>2010</v>
      </c>
      <c r="C94" s="23">
        <v>9</v>
      </c>
      <c r="D94" s="24">
        <f t="shared" si="3"/>
        <v>40422</v>
      </c>
      <c r="E94" s="25">
        <v>101.13</v>
      </c>
      <c r="F94" s="20">
        <v>100.929074716419</v>
      </c>
      <c r="G94" s="21">
        <f t="shared" si="5"/>
        <v>0.20309551716499641</v>
      </c>
    </row>
    <row r="95" spans="1:7" x14ac:dyDescent="0.3">
      <c r="A95" s="27"/>
      <c r="B95" s="21">
        <f t="shared" si="4"/>
        <v>2010</v>
      </c>
      <c r="C95" s="23">
        <v>10</v>
      </c>
      <c r="D95" s="24">
        <f t="shared" si="3"/>
        <v>40452</v>
      </c>
      <c r="E95" s="25">
        <v>100.75</v>
      </c>
      <c r="F95" s="20">
        <v>100.649578679779</v>
      </c>
      <c r="G95" s="21">
        <f t="shared" si="5"/>
        <v>-0.27949603663999767</v>
      </c>
    </row>
    <row r="96" spans="1:7" x14ac:dyDescent="0.3">
      <c r="A96" s="27"/>
      <c r="B96" s="21">
        <f t="shared" si="4"/>
        <v>2010</v>
      </c>
      <c r="C96" s="23">
        <v>11</v>
      </c>
      <c r="D96" s="24">
        <f t="shared" si="3"/>
        <v>40483</v>
      </c>
      <c r="E96" s="25">
        <v>100.71</v>
      </c>
      <c r="F96" s="20">
        <v>100.680468424434</v>
      </c>
      <c r="G96" s="21">
        <f t="shared" si="5"/>
        <v>3.0889744654999163E-2</v>
      </c>
    </row>
    <row r="97" spans="1:7" x14ac:dyDescent="0.3">
      <c r="A97" s="28"/>
      <c r="B97" s="21">
        <f t="shared" si="4"/>
        <v>2010</v>
      </c>
      <c r="C97" s="23">
        <v>12</v>
      </c>
      <c r="D97" s="24">
        <f t="shared" si="3"/>
        <v>40513</v>
      </c>
      <c r="E97" s="25">
        <v>100.74</v>
      </c>
      <c r="F97" s="20">
        <v>100.67309829348601</v>
      </c>
      <c r="G97" s="21">
        <f t="shared" si="5"/>
        <v>-7.3701309479901056E-3</v>
      </c>
    </row>
    <row r="98" spans="1:7" x14ac:dyDescent="0.3">
      <c r="A98" s="22">
        <v>2011</v>
      </c>
      <c r="B98" s="21">
        <f t="shared" si="4"/>
        <v>2011</v>
      </c>
      <c r="C98" s="23">
        <v>1</v>
      </c>
      <c r="D98" s="24">
        <f t="shared" si="3"/>
        <v>40544</v>
      </c>
      <c r="E98" s="25">
        <v>101.06</v>
      </c>
      <c r="F98" s="20">
        <v>100.87401731961501</v>
      </c>
      <c r="G98" s="21">
        <f t="shared" si="5"/>
        <v>0.20091902612900014</v>
      </c>
    </row>
    <row r="99" spans="1:7" x14ac:dyDescent="0.3">
      <c r="A99" s="27"/>
      <c r="B99" s="21">
        <f t="shared" si="4"/>
        <v>2011</v>
      </c>
      <c r="C99" s="23">
        <v>2</v>
      </c>
      <c r="D99" s="24">
        <f t="shared" si="3"/>
        <v>40575</v>
      </c>
      <c r="E99" s="25">
        <v>100.72</v>
      </c>
      <c r="F99" s="20">
        <v>100.649609113992</v>
      </c>
      <c r="G99" s="21">
        <f t="shared" si="5"/>
        <v>-0.22440820562300701</v>
      </c>
    </row>
    <row r="100" spans="1:7" x14ac:dyDescent="0.3">
      <c r="A100" s="27"/>
      <c r="B100" s="21">
        <f t="shared" si="4"/>
        <v>2011</v>
      </c>
      <c r="C100" s="23">
        <v>3</v>
      </c>
      <c r="D100" s="24">
        <f t="shared" si="3"/>
        <v>40603</v>
      </c>
      <c r="E100" s="25">
        <v>100.69</v>
      </c>
      <c r="F100" s="20">
        <v>100.577261062335</v>
      </c>
      <c r="G100" s="21">
        <f t="shared" si="5"/>
        <v>-7.2348051657002088E-2</v>
      </c>
    </row>
    <row r="101" spans="1:7" x14ac:dyDescent="0.3">
      <c r="A101" s="27"/>
      <c r="B101" s="21">
        <f t="shared" si="4"/>
        <v>2011</v>
      </c>
      <c r="C101" s="23">
        <v>4</v>
      </c>
      <c r="D101" s="24">
        <f t="shared" si="3"/>
        <v>40634</v>
      </c>
      <c r="E101" s="25">
        <v>100.53</v>
      </c>
      <c r="F101" s="20">
        <v>100.61199323365</v>
      </c>
      <c r="G101" s="21">
        <f t="shared" si="5"/>
        <v>3.4732171314999505E-2</v>
      </c>
    </row>
    <row r="102" spans="1:7" x14ac:dyDescent="0.3">
      <c r="A102" s="27"/>
      <c r="B102" s="21">
        <f t="shared" si="4"/>
        <v>2011</v>
      </c>
      <c r="C102" s="23">
        <v>5</v>
      </c>
      <c r="D102" s="24">
        <f t="shared" si="3"/>
        <v>40664</v>
      </c>
      <c r="E102" s="25">
        <v>100.38</v>
      </c>
      <c r="F102" s="20">
        <v>100.64314333652401</v>
      </c>
      <c r="G102" s="21">
        <f t="shared" si="5"/>
        <v>3.1150102874008212E-2</v>
      </c>
    </row>
    <row r="103" spans="1:7" x14ac:dyDescent="0.3">
      <c r="A103" s="27"/>
      <c r="B103" s="21">
        <f t="shared" si="4"/>
        <v>2011</v>
      </c>
      <c r="C103" s="23">
        <v>6</v>
      </c>
      <c r="D103" s="24">
        <f t="shared" si="3"/>
        <v>40695</v>
      </c>
      <c r="E103" s="25">
        <v>100.32</v>
      </c>
      <c r="F103" s="20">
        <v>100.57909388604099</v>
      </c>
      <c r="G103" s="21">
        <f t="shared" si="5"/>
        <v>-6.4049450483011583E-2</v>
      </c>
    </row>
    <row r="104" spans="1:7" x14ac:dyDescent="0.3">
      <c r="A104" s="27"/>
      <c r="B104" s="21">
        <f t="shared" si="4"/>
        <v>2011</v>
      </c>
      <c r="C104" s="23">
        <v>7</v>
      </c>
      <c r="D104" s="24">
        <f t="shared" si="3"/>
        <v>40725</v>
      </c>
      <c r="E104" s="25">
        <v>100.36</v>
      </c>
      <c r="F104" s="20">
        <v>100.52171512338499</v>
      </c>
      <c r="G104" s="21">
        <f t="shared" si="5"/>
        <v>-5.7378762656000504E-2</v>
      </c>
    </row>
    <row r="105" spans="1:7" x14ac:dyDescent="0.3">
      <c r="A105" s="27"/>
      <c r="B105" s="21">
        <f t="shared" si="4"/>
        <v>2011</v>
      </c>
      <c r="C105" s="23">
        <v>8</v>
      </c>
      <c r="D105" s="24">
        <f t="shared" si="3"/>
        <v>40756</v>
      </c>
      <c r="E105" s="25">
        <v>100.41</v>
      </c>
      <c r="F105" s="20">
        <v>100.38933419942801</v>
      </c>
      <c r="G105" s="21">
        <f t="shared" si="5"/>
        <v>-0.13238092395698686</v>
      </c>
    </row>
    <row r="106" spans="1:7" x14ac:dyDescent="0.3">
      <c r="A106" s="27"/>
      <c r="B106" s="21">
        <f t="shared" si="4"/>
        <v>2011</v>
      </c>
      <c r="C106" s="23">
        <v>9</v>
      </c>
      <c r="D106" s="24">
        <f t="shared" si="3"/>
        <v>40787</v>
      </c>
      <c r="E106" s="25">
        <v>100.49</v>
      </c>
      <c r="F106" s="20">
        <v>100.32021913320899</v>
      </c>
      <c r="G106" s="21">
        <f t="shared" si="5"/>
        <v>-6.9115066219012533E-2</v>
      </c>
    </row>
    <row r="107" spans="1:7" x14ac:dyDescent="0.3">
      <c r="A107" s="27"/>
      <c r="B107" s="21">
        <f t="shared" si="4"/>
        <v>2011</v>
      </c>
      <c r="C107" s="23">
        <v>10</v>
      </c>
      <c r="D107" s="24">
        <f t="shared" si="3"/>
        <v>40817</v>
      </c>
      <c r="E107" s="25">
        <v>100.54</v>
      </c>
      <c r="F107" s="20">
        <v>100.45476035322601</v>
      </c>
      <c r="G107" s="21">
        <f t="shared" si="5"/>
        <v>0.13454122001701307</v>
      </c>
    </row>
    <row r="108" spans="1:7" x14ac:dyDescent="0.3">
      <c r="A108" s="27"/>
      <c r="B108" s="21">
        <f t="shared" si="4"/>
        <v>2011</v>
      </c>
      <c r="C108" s="23">
        <v>11</v>
      </c>
      <c r="D108" s="24">
        <f t="shared" si="3"/>
        <v>40848</v>
      </c>
      <c r="E108" s="25">
        <v>100.5</v>
      </c>
      <c r="F108" s="20">
        <v>100.459661245384</v>
      </c>
      <c r="G108" s="21">
        <f t="shared" si="5"/>
        <v>4.9008921579911657E-3</v>
      </c>
    </row>
    <row r="109" spans="1:7" x14ac:dyDescent="0.3">
      <c r="A109" s="28"/>
      <c r="B109" s="21">
        <f t="shared" si="4"/>
        <v>2011</v>
      </c>
      <c r="C109" s="23">
        <v>12</v>
      </c>
      <c r="D109" s="24">
        <f t="shared" si="3"/>
        <v>40878</v>
      </c>
      <c r="E109" s="25">
        <v>100.43</v>
      </c>
      <c r="F109" s="20">
        <v>100.363262381219</v>
      </c>
      <c r="G109" s="21">
        <f t="shared" si="5"/>
        <v>-9.6398864164996212E-2</v>
      </c>
    </row>
    <row r="110" spans="1:7" x14ac:dyDescent="0.3">
      <c r="A110" s="22">
        <v>2012</v>
      </c>
      <c r="B110" s="21">
        <f t="shared" si="4"/>
        <v>2012</v>
      </c>
      <c r="C110" s="23">
        <v>1</v>
      </c>
      <c r="D110" s="24">
        <f t="shared" si="3"/>
        <v>40909</v>
      </c>
      <c r="E110" s="25">
        <v>100.49</v>
      </c>
      <c r="F110" s="20">
        <v>100.28637918972601</v>
      </c>
      <c r="G110" s="21">
        <f t="shared" si="5"/>
        <v>-7.6883191492996161E-2</v>
      </c>
    </row>
    <row r="111" spans="1:7" x14ac:dyDescent="0.3">
      <c r="A111" s="27"/>
      <c r="B111" s="21">
        <f t="shared" si="4"/>
        <v>2012</v>
      </c>
      <c r="C111" s="23">
        <v>2</v>
      </c>
      <c r="D111" s="24">
        <f t="shared" si="3"/>
        <v>40940</v>
      </c>
      <c r="E111" s="25">
        <v>100.4</v>
      </c>
      <c r="F111" s="20">
        <v>100.31735192736799</v>
      </c>
      <c r="G111" s="21">
        <f t="shared" si="5"/>
        <v>3.0972737641988601E-2</v>
      </c>
    </row>
    <row r="112" spans="1:7" x14ac:dyDescent="0.3">
      <c r="A112" s="27"/>
      <c r="B112" s="21">
        <f t="shared" si="4"/>
        <v>2012</v>
      </c>
      <c r="C112" s="23">
        <v>3</v>
      </c>
      <c r="D112" s="24">
        <f t="shared" si="3"/>
        <v>40969</v>
      </c>
      <c r="E112" s="25">
        <v>100.49</v>
      </c>
      <c r="F112" s="20">
        <v>100.37610234557</v>
      </c>
      <c r="G112" s="21">
        <f t="shared" si="5"/>
        <v>5.8750418202009769E-2</v>
      </c>
    </row>
    <row r="113" spans="1:7" x14ac:dyDescent="0.3">
      <c r="A113" s="27"/>
      <c r="B113" s="21">
        <f t="shared" si="4"/>
        <v>2012</v>
      </c>
      <c r="C113" s="23">
        <v>4</v>
      </c>
      <c r="D113" s="24">
        <f t="shared" si="3"/>
        <v>41000</v>
      </c>
      <c r="E113" s="25">
        <v>100.36</v>
      </c>
      <c r="F113" s="20">
        <v>100.459683182845</v>
      </c>
      <c r="G113" s="21">
        <f t="shared" si="5"/>
        <v>8.3580837274993769E-2</v>
      </c>
    </row>
    <row r="114" spans="1:7" x14ac:dyDescent="0.3">
      <c r="A114" s="27"/>
      <c r="B114" s="21">
        <f t="shared" si="4"/>
        <v>2012</v>
      </c>
      <c r="C114" s="23">
        <v>5</v>
      </c>
      <c r="D114" s="24">
        <f t="shared" si="3"/>
        <v>41030</v>
      </c>
      <c r="E114" s="25">
        <v>100.21</v>
      </c>
      <c r="F114" s="20">
        <v>100.48376171163</v>
      </c>
      <c r="G114" s="21">
        <f t="shared" si="5"/>
        <v>2.4078528784997388E-2</v>
      </c>
    </row>
    <row r="115" spans="1:7" x14ac:dyDescent="0.3">
      <c r="A115" s="27"/>
      <c r="B115" s="21">
        <f t="shared" si="4"/>
        <v>2012</v>
      </c>
      <c r="C115" s="23">
        <v>6</v>
      </c>
      <c r="D115" s="24">
        <f t="shared" si="3"/>
        <v>41061</v>
      </c>
      <c r="E115" s="25">
        <v>100.36</v>
      </c>
      <c r="F115" s="20">
        <v>100.61995398565701</v>
      </c>
      <c r="G115" s="21">
        <f t="shared" si="5"/>
        <v>0.13619227402701028</v>
      </c>
    </row>
    <row r="116" spans="1:7" x14ac:dyDescent="0.3">
      <c r="A116" s="27"/>
      <c r="B116" s="21">
        <f t="shared" si="4"/>
        <v>2012</v>
      </c>
      <c r="C116" s="23">
        <v>7</v>
      </c>
      <c r="D116" s="24">
        <f t="shared" si="3"/>
        <v>41091</v>
      </c>
      <c r="E116" s="25">
        <v>100.52</v>
      </c>
      <c r="F116" s="20">
        <v>100.670321649416</v>
      </c>
      <c r="G116" s="21">
        <f t="shared" si="5"/>
        <v>5.0367663758990489E-2</v>
      </c>
    </row>
    <row r="117" spans="1:7" x14ac:dyDescent="0.3">
      <c r="A117" s="27"/>
      <c r="B117" s="21">
        <f t="shared" si="4"/>
        <v>2012</v>
      </c>
      <c r="C117" s="23">
        <v>8</v>
      </c>
      <c r="D117" s="24">
        <f t="shared" si="3"/>
        <v>41122</v>
      </c>
      <c r="E117" s="25">
        <v>100.6</v>
      </c>
      <c r="F117" s="20">
        <v>100.57280609507799</v>
      </c>
      <c r="G117" s="21">
        <f t="shared" si="5"/>
        <v>-9.751555433800263E-2</v>
      </c>
    </row>
    <row r="118" spans="1:7" x14ac:dyDescent="0.3">
      <c r="A118" s="28"/>
      <c r="B118" s="21">
        <f t="shared" si="4"/>
        <v>2012</v>
      </c>
      <c r="C118" s="23">
        <v>9</v>
      </c>
      <c r="D118" s="24">
        <f t="shared" si="3"/>
        <v>41153</v>
      </c>
      <c r="E118" s="25">
        <v>100.7</v>
      </c>
      <c r="F118" s="20">
        <v>100.53763155528701</v>
      </c>
      <c r="G118" s="21">
        <f t="shared" si="5"/>
        <v>-3.5174539790986614E-2</v>
      </c>
    </row>
    <row r="119" spans="1:7" x14ac:dyDescent="0.3">
      <c r="C119" s="23"/>
      <c r="D119" s="29"/>
    </row>
    <row r="120" spans="1:7" x14ac:dyDescent="0.3">
      <c r="C120" s="23"/>
      <c r="D120" s="29"/>
    </row>
    <row r="121" spans="1:7" x14ac:dyDescent="0.3">
      <c r="C121" s="23"/>
      <c r="D121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aggragatedata</vt:lpstr>
      <vt:lpstr>manufacturing</vt:lpstr>
      <vt:lpstr>coreinfl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alexisakov</dc:creator>
  <cp:lastModifiedBy>alexisakov</cp:lastModifiedBy>
  <dcterms:created xsi:type="dcterms:W3CDTF">2012-10-21T08:31:38Z</dcterms:created>
  <dcterms:modified xsi:type="dcterms:W3CDTF">2012-10-21T10:46:36Z</dcterms:modified>
</cp:coreProperties>
</file>